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vebnyurad-my.sharepoint.com/personal/i00031647_stavebnyurad_gov_sk/Documents/Dokumenty/"/>
    </mc:Choice>
  </mc:AlternateContent>
  <xr:revisionPtr revIDLastSave="0" documentId="8_{E7651871-8378-451D-B575-2456857C49E8}" xr6:coauthVersionLast="47" xr6:coauthVersionMax="47" xr10:uidLastSave="{00000000-0000-0000-0000-000000000000}"/>
  <bookViews>
    <workbookView xWindow="-120" yWindow="-120" windowWidth="29040" windowHeight="15720" xr2:uid="{65BDF9E2-9988-44DD-9E2A-F5E09E74D18C}"/>
  </bookViews>
  <sheets>
    <sheet name="FAKTÚRY 2023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1" i="1" l="1"/>
  <c r="H288" i="1"/>
  <c r="G258" i="1"/>
  <c r="G257" i="1"/>
  <c r="G182" i="1"/>
  <c r="G181" i="1"/>
  <c r="G149" i="1"/>
  <c r="G148" i="1"/>
  <c r="G110" i="1"/>
  <c r="G109" i="1"/>
  <c r="E63" i="1"/>
  <c r="H62" i="1"/>
  <c r="E62" i="1"/>
  <c r="G61" i="1"/>
  <c r="G62" i="1" s="1"/>
  <c r="G63" i="1" s="1"/>
  <c r="G60" i="1"/>
  <c r="G59" i="1"/>
  <c r="G58" i="1"/>
  <c r="G57" i="1"/>
  <c r="G56" i="1"/>
  <c r="G55" i="1"/>
  <c r="H54" i="1"/>
  <c r="H52" i="1"/>
  <c r="H51" i="1"/>
  <c r="G50" i="1"/>
  <c r="H49" i="1"/>
  <c r="G46" i="1"/>
  <c r="F43" i="1"/>
  <c r="E42" i="1"/>
  <c r="E43" i="1" s="1"/>
  <c r="G41" i="1"/>
  <c r="G42" i="1" s="1"/>
  <c r="G43" i="1" s="1"/>
  <c r="E41" i="1"/>
  <c r="G40" i="1"/>
  <c r="G39" i="1"/>
  <c r="G30" i="1"/>
</calcChain>
</file>

<file path=xl/sharedStrings.xml><?xml version="1.0" encoding="utf-8"?>
<sst xmlns="http://schemas.openxmlformats.org/spreadsheetml/2006/main" count="3005" uniqueCount="1633">
  <si>
    <t>Číslo faktúry/likvidačného listu</t>
  </si>
  <si>
    <t>Dátum doručenia faktúry</t>
  </si>
  <si>
    <t>Dodávateľ</t>
  </si>
  <si>
    <t>Sídlo dodávateľa</t>
  </si>
  <si>
    <t>IČO dodávateľa</t>
  </si>
  <si>
    <t>Popis fakturovaného plnenia</t>
  </si>
  <si>
    <t>Celková hodnota fakturovaného plnenia bez DPH v EUR</t>
  </si>
  <si>
    <t>Celková hodnota fakturovaného plnenia s DPH v EUR</t>
  </si>
  <si>
    <t>Identifikácia zmluvy</t>
  </si>
  <si>
    <t>Identifikácia objednávky</t>
  </si>
  <si>
    <t>FAP42300002</t>
  </si>
  <si>
    <t>SLOVNAFT, a.s.</t>
  </si>
  <si>
    <t>Vlčie hrdlo 1, 824 12 Bratislava</t>
  </si>
  <si>
    <t>Palivo</t>
  </si>
  <si>
    <t>009/2022</t>
  </si>
  <si>
    <t>FAP42300003</t>
  </si>
  <si>
    <t>PROMARK relocations, s.r.o.</t>
  </si>
  <si>
    <t>Doležalova 1, 821 04 Bratislava</t>
  </si>
  <si>
    <t>Sťahovanie</t>
  </si>
  <si>
    <t>18/2022</t>
  </si>
  <si>
    <t>FAP42300004</t>
  </si>
  <si>
    <t>Nuaktiv s. r. o.</t>
  </si>
  <si>
    <t>Žiškova 9, 811 02 Bratislava</t>
  </si>
  <si>
    <t>Registratúra</t>
  </si>
  <si>
    <t>015/2022</t>
  </si>
  <si>
    <t>FAP42300005</t>
  </si>
  <si>
    <t>LO2 s. r. o.</t>
  </si>
  <si>
    <t>Plynárenská 7/C, 821 09 Bratislava</t>
  </si>
  <si>
    <t>Spotreba vody k 31.12.2022, Lakeside Park 2</t>
  </si>
  <si>
    <t>011/2022</t>
  </si>
  <si>
    <t>FAP42300006</t>
  </si>
  <si>
    <t>Colonnade Insurance S.A.</t>
  </si>
  <si>
    <t>Moldavksá cesta 8B, 042 80 Košice</t>
  </si>
  <si>
    <t>Poistenie</t>
  </si>
  <si>
    <t>FAP42300007</t>
  </si>
  <si>
    <t>A.S.E.P., spol. s r.o.</t>
  </si>
  <si>
    <t>Lamačská cesta 111, 841 03 Bratislava</t>
  </si>
  <si>
    <t>Servis tlačiareň</t>
  </si>
  <si>
    <t>FAP42300008</t>
  </si>
  <si>
    <t>Seyfor Slovensko, a.s.</t>
  </si>
  <si>
    <t>certifikát VEMA</t>
  </si>
  <si>
    <t>044/2023</t>
  </si>
  <si>
    <t>42023</t>
  </si>
  <si>
    <t>FAP42300009</t>
  </si>
  <si>
    <t>INVEST 29 - Westend Square a. s.</t>
  </si>
  <si>
    <t>Karloveská 34, 841 04 Bratislava</t>
  </si>
  <si>
    <t>Prenájom priestorov pohyblivá zložka 1/2023</t>
  </si>
  <si>
    <t>027/2022</t>
  </si>
  <si>
    <t>FAP42300010</t>
  </si>
  <si>
    <t>Prenájom priestorov pohyblivá zložka 12/2022</t>
  </si>
  <si>
    <t>FAP42300011</t>
  </si>
  <si>
    <t>Prenájom priestorov pohyblivá zložka 2/2023</t>
  </si>
  <si>
    <t>FAP42300012</t>
  </si>
  <si>
    <t>Prenájom priestorov pevná zložka 12/2022</t>
  </si>
  <si>
    <t>FAP42300013</t>
  </si>
  <si>
    <t>Prenájom priestorov pevná zložka 1/2023</t>
  </si>
  <si>
    <t>FAP42300014</t>
  </si>
  <si>
    <t>Prenájom priestorov pevná zložka 2/2023</t>
  </si>
  <si>
    <t>FAP42300015</t>
  </si>
  <si>
    <t>Správa registratúry</t>
  </si>
  <si>
    <t>FAP42300016</t>
  </si>
  <si>
    <t>Rozhlas a televízia Slovenska</t>
  </si>
  <si>
    <t>Mlynská dolina, 845 45 Bratislava</t>
  </si>
  <si>
    <t>Koncesionárske poplatky 1Q/2023</t>
  </si>
  <si>
    <t>FAP42300017</t>
  </si>
  <si>
    <t>TRACO Computers s.r.o.</t>
  </si>
  <si>
    <t>Kukučínova 3/1663, 921 01 Piešťany</t>
  </si>
  <si>
    <t>Softvér - licencie</t>
  </si>
  <si>
    <t>Z2023109_7</t>
  </si>
  <si>
    <t>FAP42300018</t>
  </si>
  <si>
    <t>Poplatok za poskytnutie služby 07/22 - 11/22</t>
  </si>
  <si>
    <t>FAP42300019</t>
  </si>
  <si>
    <t>Activa Slovakia s.r.o.</t>
  </si>
  <si>
    <t>Štúrová 13, 814 99 Bratislava</t>
  </si>
  <si>
    <t xml:space="preserve">Kancelárske potreby </t>
  </si>
  <si>
    <t>016/2022</t>
  </si>
  <si>
    <t>FAP42300020</t>
  </si>
  <si>
    <t>BDO, spol. s r.o.</t>
  </si>
  <si>
    <t>Pribinova 10, 811 09 Bratislava</t>
  </si>
  <si>
    <t>Prieskum-štatistické spracovanie</t>
  </si>
  <si>
    <t>020/2022</t>
  </si>
  <si>
    <t>FAP42300021</t>
  </si>
  <si>
    <t>Prenájom priestorov pohyblivá zložka 3/2023</t>
  </si>
  <si>
    <t>FAP42300022</t>
  </si>
  <si>
    <t>PosAm, spol. s r.o.</t>
  </si>
  <si>
    <t>Bajkalská 28, 821 09 Bratislava</t>
  </si>
  <si>
    <t>USB token pre OÚRaV</t>
  </si>
  <si>
    <t>22023</t>
  </si>
  <si>
    <t>FAP42300023</t>
  </si>
  <si>
    <t>BADUCCI Legal, s.r.o.</t>
  </si>
  <si>
    <t>Mostová 8, 811 02 Bratislava</t>
  </si>
  <si>
    <t>Právne služby 01/2023</t>
  </si>
  <si>
    <t>029/2022</t>
  </si>
  <si>
    <t>FAP42300024</t>
  </si>
  <si>
    <t>Orange Slovensko, a.s.</t>
  </si>
  <si>
    <t>Metodova 8, 821 08 Bratislava</t>
  </si>
  <si>
    <t>Hlasový paušál</t>
  </si>
  <si>
    <t>Z202214984_Z</t>
  </si>
  <si>
    <t>FAP42300025</t>
  </si>
  <si>
    <t>Nájomné - pevná zložka 03/2023</t>
  </si>
  <si>
    <t>FAP42300026</t>
  </si>
  <si>
    <t>FAP42300027</t>
  </si>
  <si>
    <t>PHM 01/2023</t>
  </si>
  <si>
    <t>FAP42300028</t>
  </si>
  <si>
    <t>Správa registratúry 02/2023</t>
  </si>
  <si>
    <t>Z/2022/11/003/Bfa</t>
  </si>
  <si>
    <t>FAP42300029</t>
  </si>
  <si>
    <t>Up Déjeuner, s. r. o.</t>
  </si>
  <si>
    <t>Tomášikova 16529/23/D, 821 01 Bratislava</t>
  </si>
  <si>
    <t>Gastrokarty + dobitie</t>
  </si>
  <si>
    <t>52023</t>
  </si>
  <si>
    <t>FAP42300030</t>
  </si>
  <si>
    <t>62023</t>
  </si>
  <si>
    <t>FAP42300031</t>
  </si>
  <si>
    <t>STOLAMED PLUS, s. r. o.</t>
  </si>
  <si>
    <t>Michalská 9, 811 03 Bratislava</t>
  </si>
  <si>
    <t>BOZP za 01/2023</t>
  </si>
  <si>
    <t>Z202215387_Z</t>
  </si>
  <si>
    <t>FAP42300032</t>
  </si>
  <si>
    <t>Poplatok za dátové prostredie</t>
  </si>
  <si>
    <t>FAP42300033</t>
  </si>
  <si>
    <t>Slovanet, a.s.</t>
  </si>
  <si>
    <t>Záhradnícka 151, 821 08 Bratislava</t>
  </si>
  <si>
    <t>Poplatok za pevné linky 01/2023</t>
  </si>
  <si>
    <t>FAP42300034</t>
  </si>
  <si>
    <t>EMTEGO, s.r.o.</t>
  </si>
  <si>
    <t>Olivová 5, 831 01 Bratislava</t>
  </si>
  <si>
    <t>Sťahovanie krabíc dňa 24.1.2023</t>
  </si>
  <si>
    <t>32023</t>
  </si>
  <si>
    <t>FAP42300035</t>
  </si>
  <si>
    <t>AVIDIUM s.r.o.</t>
  </si>
  <si>
    <t>Wolkrova 3335/4, 851 01 Bratislava</t>
  </si>
  <si>
    <t>Dopravno-psych. vyšetrenie vodičov</t>
  </si>
  <si>
    <t>FAP42300036</t>
  </si>
  <si>
    <t>Slovenská pošta, a.s.</t>
  </si>
  <si>
    <t>Partizánska cesta 9, 975 99 Banská Bystrica</t>
  </si>
  <si>
    <t>Poštové služby za 01/2023</t>
  </si>
  <si>
    <t>038/2023</t>
  </si>
  <si>
    <t>FAP42300037</t>
  </si>
  <si>
    <t>NASES</t>
  </si>
  <si>
    <t>Kollárova 8, 917 02 Trnava</t>
  </si>
  <si>
    <t>Poplatok za pripojenie</t>
  </si>
  <si>
    <t>017/2022</t>
  </si>
  <si>
    <t>FAP42300038</t>
  </si>
  <si>
    <t>Školenie Ekos 19.1.2023</t>
  </si>
  <si>
    <t>044/2022</t>
  </si>
  <si>
    <t>FAP42300039</t>
  </si>
  <si>
    <t>Spotreba vody 01/2023, Lakeside Park 2</t>
  </si>
  <si>
    <t>FAP42300040</t>
  </si>
  <si>
    <t>EURENT SLOVAKIA, s.r.o.</t>
  </si>
  <si>
    <t>Panónska cesta 45A, 851 04 Bratislava</t>
  </si>
  <si>
    <t>Prenájom automobilu</t>
  </si>
  <si>
    <t>046/2023</t>
  </si>
  <si>
    <t>FAP42300041</t>
  </si>
  <si>
    <t>FAP42300042</t>
  </si>
  <si>
    <t>FAP42300043</t>
  </si>
  <si>
    <t>FAP42300044</t>
  </si>
  <si>
    <t>Poradca podnikateľa, spol. s r.o.</t>
  </si>
  <si>
    <t>Martina Rázusa 23A, 010 01 Žilina</t>
  </si>
  <si>
    <t>Konferencia - Verejné obstarávanie 13.-14.2.23</t>
  </si>
  <si>
    <t>FAP42300045</t>
  </si>
  <si>
    <t>Faktúra zaslaná späť, nesprávna suma</t>
  </si>
  <si>
    <t>FAP42300046</t>
  </si>
  <si>
    <t>HOBLO, spol. s r.o.</t>
  </si>
  <si>
    <t>Zvolenská cesta 52/41, 962 63 Pliešovce</t>
  </si>
  <si>
    <t>Nábytok</t>
  </si>
  <si>
    <t>Z202215666_Z</t>
  </si>
  <si>
    <t>FAP42300047</t>
  </si>
  <si>
    <t>Zaškolenie EKOS 25.1.2023</t>
  </si>
  <si>
    <t>FAP42300048</t>
  </si>
  <si>
    <t>Westend Crossing. a.s.</t>
  </si>
  <si>
    <t>Prenájom kongresovej miestnosti</t>
  </si>
  <si>
    <t>12023</t>
  </si>
  <si>
    <t>FAP42300049</t>
  </si>
  <si>
    <t>airwings s.r.o.</t>
  </si>
  <si>
    <t>Horská 11A, 831 54 Bratislava</t>
  </si>
  <si>
    <t>Letenky</t>
  </si>
  <si>
    <t>FAP42300050</t>
  </si>
  <si>
    <t>Poplatok za dátové prostredie 02/2023</t>
  </si>
  <si>
    <t>FAP42300051</t>
  </si>
  <si>
    <t>FAP42300052</t>
  </si>
  <si>
    <t>OdveziemeVás.sk s.r.o.</t>
  </si>
  <si>
    <t>Bazovského 8, 841 01 Bratislava</t>
  </si>
  <si>
    <t>Odvoz na letisko</t>
  </si>
  <si>
    <t>FAP42300053</t>
  </si>
  <si>
    <t>Mesačný paušál 02/2023</t>
  </si>
  <si>
    <t>FAP42300054</t>
  </si>
  <si>
    <t>Mgr. Miroslava Boháčová - BOA</t>
  </si>
  <si>
    <t>Trebišovská 19, 821 01 Bratislava</t>
  </si>
  <si>
    <t>Zásuvky s vypínačom</t>
  </si>
  <si>
    <t>102023</t>
  </si>
  <si>
    <t>FAP42300055</t>
  </si>
  <si>
    <t>047/2023</t>
  </si>
  <si>
    <t>FAP42300056</t>
  </si>
  <si>
    <t>PHM</t>
  </si>
  <si>
    <t>FAP42300057</t>
  </si>
  <si>
    <t>Mostová 2, 811 02 Bratislava</t>
  </si>
  <si>
    <t>Právne služby 02/2023</t>
  </si>
  <si>
    <t>FAP42300058</t>
  </si>
  <si>
    <t>Prenájom priestorov pevná zložka 04/2023</t>
  </si>
  <si>
    <t>FAP42300059</t>
  </si>
  <si>
    <t>Prenájom priestorov pohyblivá zložka 04/2023</t>
  </si>
  <si>
    <t>FAP42300060</t>
  </si>
  <si>
    <t>Prenájom automobilu BT881HE 03/2023</t>
  </si>
  <si>
    <t>FAP42300061</t>
  </si>
  <si>
    <t>Prenájom automobilu BT143HU 03/2023</t>
  </si>
  <si>
    <t>FAP42300062</t>
  </si>
  <si>
    <t>Prenájom automobilu BT807HE 03/2023</t>
  </si>
  <si>
    <t>FAP42300063</t>
  </si>
  <si>
    <t>Prenájom automobilu BT769HV 03/2023</t>
  </si>
  <si>
    <t>FAP42300064</t>
  </si>
  <si>
    <t>EUROHOTEL a. s.</t>
  </si>
  <si>
    <t>Vajnorská 98/C, 831 04 Bratislava</t>
  </si>
  <si>
    <t>Konferencia - 22.2.2023</t>
  </si>
  <si>
    <t>0111673583</t>
  </si>
  <si>
    <t>FAP42300065</t>
  </si>
  <si>
    <t>HS technology s.r.o.</t>
  </si>
  <si>
    <t>Fraňa Mojtu 22, 949 01 Nitra</t>
  </si>
  <si>
    <t>Obstaranie cloudového balíka Microsoft 365 25 licencií</t>
  </si>
  <si>
    <t>112023</t>
  </si>
  <si>
    <t>FAP42300066</t>
  </si>
  <si>
    <t>E-kupóny</t>
  </si>
  <si>
    <t>192023</t>
  </si>
  <si>
    <t>FAP42300067</t>
  </si>
  <si>
    <t>Visual Paradigm International Ltd.</t>
  </si>
  <si>
    <t>1802, Laford Centre, 838 Lai Chi Kok Road, KLN, Hong Kong</t>
  </si>
  <si>
    <t>-</t>
  </si>
  <si>
    <t>Visual Paradigm 17.0 Enterprise</t>
  </si>
  <si>
    <t>202023</t>
  </si>
  <si>
    <t>FAP42300068</t>
  </si>
  <si>
    <t>MicroMedia s.r.o.</t>
  </si>
  <si>
    <t>Havířská 581/3, 110 00 Praha 1</t>
  </si>
  <si>
    <t>ZoomSphere licencia od 7.3.2023 do 6.3.2024</t>
  </si>
  <si>
    <t>162023</t>
  </si>
  <si>
    <t>FAP42300069</t>
  </si>
  <si>
    <t>Nájomné 8NP 02-03/23, sklady 01-03/23, parkov. 02-03/23, spoloč. prev. nakl. 8NP 02-03/23</t>
  </si>
  <si>
    <t>FAP42300070</t>
  </si>
  <si>
    <t>Vystavenie 2 tokenov, zneplatnenie 1 tokenu</t>
  </si>
  <si>
    <t>FAP42300071</t>
  </si>
  <si>
    <t>INFOSTAT - Inštitút informatiky a štatistiky</t>
  </si>
  <si>
    <t>Leškova 16, 817 95 Bratislava 15</t>
  </si>
  <si>
    <t>00003964</t>
  </si>
  <si>
    <t>Paušálne služby 1/2023</t>
  </si>
  <si>
    <t>032/2022</t>
  </si>
  <si>
    <t>FAP42300072</t>
  </si>
  <si>
    <t>Poštové služby za 02/2023</t>
  </si>
  <si>
    <t>038/2022</t>
  </si>
  <si>
    <t>FAP42300073</t>
  </si>
  <si>
    <t>Paušálne služby 2/2023</t>
  </si>
  <si>
    <t>FAP42300074</t>
  </si>
  <si>
    <t>Konferencia - 22.2.2023 - opravná faktúra</t>
  </si>
  <si>
    <t>FAP42300075</t>
  </si>
  <si>
    <t>FAP42300076</t>
  </si>
  <si>
    <t>Tatra Tender s.r.o.</t>
  </si>
  <si>
    <t>Krčméryho 16, 811 04 Bratislava</t>
  </si>
  <si>
    <t>Poradenské služby vo verejnom obstarávaní</t>
  </si>
  <si>
    <t>022/2022</t>
  </si>
  <si>
    <t>FAP42300077</t>
  </si>
  <si>
    <t>AVE TECH SK, spol. s r.o.</t>
  </si>
  <si>
    <t>Nová Rožňavská 13546/135, 831 04 Bratislava</t>
  </si>
  <si>
    <t>Laminátor DSB 236 Super A4</t>
  </si>
  <si>
    <t>Z202214063_Z</t>
  </si>
  <si>
    <t>82023</t>
  </si>
  <si>
    <t>FAP42300078</t>
  </si>
  <si>
    <t>Dom Maríny, s.r.o.</t>
  </si>
  <si>
    <t>Radničné nám. 18/109, 969 01 Banská Štiavnica</t>
  </si>
  <si>
    <t>Vydanie básne Marína v anglickom jazyku</t>
  </si>
  <si>
    <t>322023</t>
  </si>
  <si>
    <t>FAP42300079</t>
  </si>
  <si>
    <t>PhDr. Gabriela Spišáková - Majster Papier</t>
  </si>
  <si>
    <t>Wolkrova 5, 851 01 Bratislava</t>
  </si>
  <si>
    <t>Hygienické a čistiace potreby - Westend Park</t>
  </si>
  <si>
    <t>222023</t>
  </si>
  <si>
    <t>FAP42300080</t>
  </si>
  <si>
    <t>Hygienické a čistiace potreby - Likeside Park 02</t>
  </si>
  <si>
    <t>212023</t>
  </si>
  <si>
    <t>FAP42300081</t>
  </si>
  <si>
    <t>Správa registratúry 03/2023</t>
  </si>
  <si>
    <t>FAP42300082</t>
  </si>
  <si>
    <t>BONISPOL, s.r.o.</t>
  </si>
  <si>
    <t>Radhošťská 1691, 756 61 Rožnov pod Radhoštěm</t>
  </si>
  <si>
    <t>Ubytovanie - konferencia SEA/EIA 18.-20.4.2023</t>
  </si>
  <si>
    <t>282023</t>
  </si>
  <si>
    <t>FAP42300083</t>
  </si>
  <si>
    <t>Bavaria TT s.r.o.</t>
  </si>
  <si>
    <t>Nitranska 6A, 817 01 Trnava</t>
  </si>
  <si>
    <t>BMW 545e xDrive Sedan</t>
  </si>
  <si>
    <t>041/2023</t>
  </si>
  <si>
    <t>FAP42300084</t>
  </si>
  <si>
    <t>3.3.20223</t>
  </si>
  <si>
    <t>Skartovací stroj, rezačka, laminátor, viazač, veľkokapac. dierovač, zošívačka</t>
  </si>
  <si>
    <t>FAP42300085</t>
  </si>
  <si>
    <t>Profesia, spol. s r. o.</t>
  </si>
  <si>
    <t>Pribinova 19, 811 09 Bratislava</t>
  </si>
  <si>
    <t>Balík služieb (CV 50) od 17.3.2023 - 16.3.2024</t>
  </si>
  <si>
    <t>352023</t>
  </si>
  <si>
    <t>FAP42300086</t>
  </si>
  <si>
    <t>Tlačová agentúra Slovenskej republiky</t>
  </si>
  <si>
    <t>Dúbravská cesta 14, 841 04 Bratislava</t>
  </si>
  <si>
    <t>Portrét prezidenta SR</t>
  </si>
  <si>
    <t>242023</t>
  </si>
  <si>
    <t>FAP42300087</t>
  </si>
  <si>
    <t>Nakladatelství C.H.Beck, s.r.o., organizačná zložka</t>
  </si>
  <si>
    <t>Michalská 9, 811 01 Bratislava</t>
  </si>
  <si>
    <t xml:space="preserve">Licencie za užívanie právneho inf. systému </t>
  </si>
  <si>
    <t>172023</t>
  </si>
  <si>
    <t>FAP42300088</t>
  </si>
  <si>
    <t>Expresta s.r.o.</t>
  </si>
  <si>
    <t>Martina Granca 3615/15, 841 02 Bratislava</t>
  </si>
  <si>
    <t>Vizitky 200 ks</t>
  </si>
  <si>
    <t>342023</t>
  </si>
  <si>
    <t>FAP42300089</t>
  </si>
  <si>
    <t>EDOS-PEM s.r.o.</t>
  </si>
  <si>
    <t>Tematínska 4, 851 05 Bratislava</t>
  </si>
  <si>
    <t>Seminár - Cestovné náhrady v r. 2023</t>
  </si>
  <si>
    <t>332023</t>
  </si>
  <si>
    <t>FAP42300090</t>
  </si>
  <si>
    <t>PLUSIM spol. s r.o.</t>
  </si>
  <si>
    <t>Kopčianska 92, 852 03 Bratislava</t>
  </si>
  <si>
    <t>Komplexné sťahovacie služby</t>
  </si>
  <si>
    <t>232023</t>
  </si>
  <si>
    <t>FAP42300091</t>
  </si>
  <si>
    <t>DATALAN, a.s.</t>
  </si>
  <si>
    <t>Krasovského 14, 851 01 Bratislava</t>
  </si>
  <si>
    <t>Tonery</t>
  </si>
  <si>
    <t>132023</t>
  </si>
  <si>
    <t>FAP42300092</t>
  </si>
  <si>
    <t>Elite / Monday Lovers, s.r.o.</t>
  </si>
  <si>
    <t>Obchodná 58, 811 06 Bratislava</t>
  </si>
  <si>
    <t>Brand manuál</t>
  </si>
  <si>
    <t>033/2023 časť č.2</t>
  </si>
  <si>
    <t>FAP42300093</t>
  </si>
  <si>
    <t>2U GetSmarter (US) LLC</t>
  </si>
  <si>
    <t>7900 Harkins Road, Lanham, Maryleand, US</t>
  </si>
  <si>
    <t>Cambridge Leading Sustainability, Cambridge Communicating</t>
  </si>
  <si>
    <t>2UGS-052082</t>
  </si>
  <si>
    <t>FAP42300094</t>
  </si>
  <si>
    <t>Úrad vlády Slovenskej republiky</t>
  </si>
  <si>
    <t>Námestie slobody 2899/1, 813 70 Bratislava</t>
  </si>
  <si>
    <t>00151513</t>
  </si>
  <si>
    <t>Školenie zákona o výstavbe a územnom plánovaní - stravovanie, prevádz. a tech. zabezpečenie</t>
  </si>
  <si>
    <t>012023</t>
  </si>
  <si>
    <t>FAP42300095</t>
  </si>
  <si>
    <t>lexman.online s. r. o.</t>
  </si>
  <si>
    <t>Vajnorská 100/B, 831 04 Bratislava</t>
  </si>
  <si>
    <t>Preklad zo slovenčiny do angličtiny - expres</t>
  </si>
  <si>
    <t>312023</t>
  </si>
  <si>
    <t>FAP42300096</t>
  </si>
  <si>
    <t>Doplatok zrážkovej dane - Visual Paradigm 17.0 Enterprise</t>
  </si>
  <si>
    <t>FAP42300097</t>
  </si>
  <si>
    <t>Mgr. Barbora Likavská</t>
  </si>
  <si>
    <t>Ulica Veterná 8760/43A, 917 01 Trnava</t>
  </si>
  <si>
    <t>Portrétne fotenie</t>
  </si>
  <si>
    <t>252023</t>
  </si>
  <si>
    <t>FAP42300098</t>
  </si>
  <si>
    <t>EMM, spol. s r.o.</t>
  </si>
  <si>
    <t>Sekurisova 16, 841 02 Bratislava</t>
  </si>
  <si>
    <t>Notebook, monitor, dock, klávesnica s myšou</t>
  </si>
  <si>
    <t>122023</t>
  </si>
  <si>
    <t>FAP42300099</t>
  </si>
  <si>
    <t>Online EKOS školenie 28.3.2023</t>
  </si>
  <si>
    <t>372023</t>
  </si>
  <si>
    <t>FAP42300100</t>
  </si>
  <si>
    <t>Mesačný paušál 03/2023</t>
  </si>
  <si>
    <t>FAP42300101</t>
  </si>
  <si>
    <t>Turan Group s. r. o.</t>
  </si>
  <si>
    <t>Hurbanova 2468/12, 921 01 Piešťany</t>
  </si>
  <si>
    <t>Upratovacie práce 03/2023</t>
  </si>
  <si>
    <t>052/2023</t>
  </si>
  <si>
    <t>FAP42300102</t>
  </si>
  <si>
    <t>FAP42300103</t>
  </si>
  <si>
    <t>Obstaranie cloudového balíka Microsoft 365</t>
  </si>
  <si>
    <t>Z20231037_Z</t>
  </si>
  <si>
    <t>382023</t>
  </si>
  <si>
    <t>FAP42300104</t>
  </si>
  <si>
    <t>PHM, autoumyváreň</t>
  </si>
  <si>
    <t>FAP42300105</t>
  </si>
  <si>
    <t>Právne služby 03/2023</t>
  </si>
  <si>
    <t>FAP42300106</t>
  </si>
  <si>
    <t>Panónska ceta 45A, 851 04 Bratislava</t>
  </si>
  <si>
    <t>Prenájom 4 vozidiel 04/2023</t>
  </si>
  <si>
    <t>FAP42300107</t>
  </si>
  <si>
    <t>Oprava defektu + nová pneumatika BT807HE</t>
  </si>
  <si>
    <t>FAP42300108</t>
  </si>
  <si>
    <t>Poplatok za poskytnutie služby 12/22 - 02/23</t>
  </si>
  <si>
    <t>FAP42300109</t>
  </si>
  <si>
    <t>Prenájom priestorov pohyblivá zložka 05/2023</t>
  </si>
  <si>
    <t>FAP42300110</t>
  </si>
  <si>
    <t>Prenájom priestorov pevná zložka 05/2023</t>
  </si>
  <si>
    <t>FAP42300111</t>
  </si>
  <si>
    <t>Správa registratúry 04/2023</t>
  </si>
  <si>
    <t>FAP42300112</t>
  </si>
  <si>
    <t>Vyúčtovanie prenájmu priestorov pohyblivá zložka 15.12.-31.12.2022</t>
  </si>
  <si>
    <t>FAP42300113</t>
  </si>
  <si>
    <t>Ing. Jalal Suleiman, PhD.</t>
  </si>
  <si>
    <t>Sládkovičova 1, 811 06 Bratislava</t>
  </si>
  <si>
    <t>Vyúčtovanie tlmočného - Bahrajnská delegácia 15.-16.3.2023</t>
  </si>
  <si>
    <t>262023</t>
  </si>
  <si>
    <t>FAP42300114</t>
  </si>
  <si>
    <t>Poštové služby za 03/2023</t>
  </si>
  <si>
    <t>FAP42300115</t>
  </si>
  <si>
    <t>PENTA SK s.r.o.</t>
  </si>
  <si>
    <t>Turbínová 1, 831 04 Bratislava</t>
  </si>
  <si>
    <t>Plošinový vozík G21 - 3 ks</t>
  </si>
  <si>
    <t>432023</t>
  </si>
  <si>
    <t>FAP42300116</t>
  </si>
  <si>
    <t xml:space="preserve">JADO Trade s. r. o. </t>
  </si>
  <si>
    <t>Bernolákovská 1288/62, 900 28 Ivanka pri Dunaji</t>
  </si>
  <si>
    <t>Digitálna balíková váha</t>
  </si>
  <si>
    <t>392023</t>
  </si>
  <si>
    <t>FAP42300117</t>
  </si>
  <si>
    <t>FAP42300118</t>
  </si>
  <si>
    <t>E-kupóny 04/2023</t>
  </si>
  <si>
    <t>452023</t>
  </si>
  <si>
    <t>FAP42300119</t>
  </si>
  <si>
    <t>Servisné práce - veľké stroje, Westend</t>
  </si>
  <si>
    <t>FAP42300120</t>
  </si>
  <si>
    <t>FAP42300121</t>
  </si>
  <si>
    <t>Paušálne služby 3/2023</t>
  </si>
  <si>
    <t> </t>
  </si>
  <si>
    <t>FAP42300122</t>
  </si>
  <si>
    <t>WDS Solutions s. r. o.</t>
  </si>
  <si>
    <t>Mateja Bela 2494/4, 911 08 Trenčín</t>
  </si>
  <si>
    <t>Tlačiareň Xerox XE - C7101V D 2 ks, podstavec pod tlačiareň, tonery</t>
  </si>
  <si>
    <t>FAP42300123</t>
  </si>
  <si>
    <t>Freepik Company, SL</t>
  </si>
  <si>
    <t>13 Molina Lario Street, 5th Floor Malalga, Andalucia 29015</t>
  </si>
  <si>
    <t>Fotobanka Freepik Premium na 1 rok</t>
  </si>
  <si>
    <t>FAP42300124</t>
  </si>
  <si>
    <t>Poplatok za dátové prostredie a aplikácie 03-04/2023</t>
  </si>
  <si>
    <t>FAP42300125</t>
  </si>
  <si>
    <t>Žižkova 9, 811 02 Bratislava</t>
  </si>
  <si>
    <t>Migrácia delimitovaných záznamov a spisov Ministerstva dopravy SR</t>
  </si>
  <si>
    <t>FAP42300126</t>
  </si>
  <si>
    <t>Koncesionárske poplatky 2Q/2023</t>
  </si>
  <si>
    <t>FAP42300127</t>
  </si>
  <si>
    <t>REGALSISTEM s.r.o.</t>
  </si>
  <si>
    <t>Soblahovská 7040, 911 01 Trenčín</t>
  </si>
  <si>
    <t>Policový regál, kotvenie, montáž</t>
  </si>
  <si>
    <t>402023</t>
  </si>
  <si>
    <t>FAP42300128</t>
  </si>
  <si>
    <t>302023</t>
  </si>
  <si>
    <t>FAP42300129</t>
  </si>
  <si>
    <t>422023</t>
  </si>
  <si>
    <t>FAP42300130</t>
  </si>
  <si>
    <t>KOOPERATIVA poisťovňa, a.s. Vienna Insurance Group</t>
  </si>
  <si>
    <t>Štefanovičova 4, 816 23 Bratislava</t>
  </si>
  <si>
    <t>00585441</t>
  </si>
  <si>
    <t>PZP BT594IL, BT616IL, BT187GA, BT181GA od 31.3. - 31.12.2023</t>
  </si>
  <si>
    <t>056/2023</t>
  </si>
  <si>
    <t>FAP42300131</t>
  </si>
  <si>
    <t>HP BT594IL, BT616IL, BT187GA, BT181GA od 4.4.2023. - 4.4.2024</t>
  </si>
  <si>
    <t>057/2023</t>
  </si>
  <si>
    <t>FAP42300132</t>
  </si>
  <si>
    <t>POMEROY ACADEMY Pte Ltd</t>
  </si>
  <si>
    <t>#14-98 The Central Office 1, 8 Eu Tong Sen Street, Singapore 059818</t>
  </si>
  <si>
    <t>201605509W</t>
  </si>
  <si>
    <t>Delivery of video storyboard</t>
  </si>
  <si>
    <t>059/2023</t>
  </si>
  <si>
    <t>FAP42300133</t>
  </si>
  <si>
    <t>Dobropis - poplatok za poskytnutie služby 12/22 - 02/23</t>
  </si>
  <si>
    <t>FAP42300134</t>
  </si>
  <si>
    <t>Konzultácie EKOS, VEMA 04/2023</t>
  </si>
  <si>
    <t>FAP42300135</t>
  </si>
  <si>
    <t>MDclinic a.s.</t>
  </si>
  <si>
    <t>Radlinského 27, 811 07 Bratislava</t>
  </si>
  <si>
    <t>44571747</t>
  </si>
  <si>
    <t>Kurz prvej pomoci</t>
  </si>
  <si>
    <t>462023</t>
  </si>
  <si>
    <t>FAP42300136</t>
  </si>
  <si>
    <t>Letenky 24.4.-26.4.2023</t>
  </si>
  <si>
    <t>602023</t>
  </si>
  <si>
    <t>FAP42300137</t>
  </si>
  <si>
    <t>Upratovacie práce 04/2023</t>
  </si>
  <si>
    <t>FAP42300138</t>
  </si>
  <si>
    <t>B2B Partner s. r. o.</t>
  </si>
  <si>
    <t>Šulekova 2, 811 06 Bratislava</t>
  </si>
  <si>
    <t>Lekárničky 6 ks</t>
  </si>
  <si>
    <t>442023</t>
  </si>
  <si>
    <t>FAP42300139</t>
  </si>
  <si>
    <t>PHM, voda do ostrek., DN, autoumyváreň</t>
  </si>
  <si>
    <t>FAP42300140</t>
  </si>
  <si>
    <t>Prenájom 4 vozidiel 05/2023</t>
  </si>
  <si>
    <t>FAP42300141</t>
  </si>
  <si>
    <t>Správa registratúry 05/2023</t>
  </si>
  <si>
    <t>FAP42300142</t>
  </si>
  <si>
    <t>Obstaranie cloud. balíka Microsoft 365 - 10 ks</t>
  </si>
  <si>
    <t>562023</t>
  </si>
  <si>
    <t>FAP42300143</t>
  </si>
  <si>
    <t>E-kupóny 05/2023</t>
  </si>
  <si>
    <t>622023</t>
  </si>
  <si>
    <t>FAP42300144</t>
  </si>
  <si>
    <t>Právne služby 04/2023</t>
  </si>
  <si>
    <t>FAP42300145</t>
  </si>
  <si>
    <t>Espresso SK s. r. o.</t>
  </si>
  <si>
    <t>Geologická 1F, 821 06 Bratislava</t>
  </si>
  <si>
    <t>Prenájom kávovarov 8NP, 05/2023</t>
  </si>
  <si>
    <t>066/2023</t>
  </si>
  <si>
    <t>FAP42300146</t>
  </si>
  <si>
    <t>Zrnková káva 8NP, 05/2023</t>
  </si>
  <si>
    <t>FAP42300147</t>
  </si>
  <si>
    <t>Mesačný paušál 04/2023</t>
  </si>
  <si>
    <t>FAP42300148</t>
  </si>
  <si>
    <t>Prenájom priestorov pevná zložka 06/2023</t>
  </si>
  <si>
    <t>FAP42300149</t>
  </si>
  <si>
    <t>Prenájom priestorov pohyblivá zložka 06/2023</t>
  </si>
  <si>
    <t>FAP42300150</t>
  </si>
  <si>
    <t>Transfer na letisko</t>
  </si>
  <si>
    <t>612023</t>
  </si>
  <si>
    <t>FAP42300151</t>
  </si>
  <si>
    <t>Čipová karta MONET+ProID+Q Client 3ks</t>
  </si>
  <si>
    <t>FAP42300152</t>
  </si>
  <si>
    <t>Paušálne služby 4/2023</t>
  </si>
  <si>
    <t>FAP42300153</t>
  </si>
  <si>
    <t>Slovak Telekom, a.s.</t>
  </si>
  <si>
    <t>Bajkalská 28, 817 62 Bratislava</t>
  </si>
  <si>
    <t>Hlasový paušál, mobilný internet 04/2023</t>
  </si>
  <si>
    <t>054/2023</t>
  </si>
  <si>
    <t>FAP42300154</t>
  </si>
  <si>
    <t>Mobilný Hardware</t>
  </si>
  <si>
    <t>FAP42300155</t>
  </si>
  <si>
    <t xml:space="preserve">Centrum účelových zariadení </t>
  </si>
  <si>
    <t>Rekreačná 13, 921 01 Piešťany</t>
  </si>
  <si>
    <t xml:space="preserve">Seminár "Aplikácia právnych predpisov o administratívnej bezpečnosti v praxi" </t>
  </si>
  <si>
    <t>512023</t>
  </si>
  <si>
    <t>FAP42300156</t>
  </si>
  <si>
    <t>K_CORP s.r.o.</t>
  </si>
  <si>
    <t>Radlinského 2231/20, 052 01 Spišská Nová Ves</t>
  </si>
  <si>
    <t>Prenájom 1 ks elektronickej úradnej tabule na 2 roky</t>
  </si>
  <si>
    <t>292023</t>
  </si>
  <si>
    <t>FAP42300157</t>
  </si>
  <si>
    <t>682023</t>
  </si>
  <si>
    <t>FAP42300158</t>
  </si>
  <si>
    <t>Poštové služby za 04/2023</t>
  </si>
  <si>
    <t>FAP42300159</t>
  </si>
  <si>
    <t>Danube Facility Services, s.r.o.</t>
  </si>
  <si>
    <t>Dvořákovo nábrežie 10, 811 02 Bratislava</t>
  </si>
  <si>
    <t>Opravy v objekte Wetend Square</t>
  </si>
  <si>
    <t>FAP42300160</t>
  </si>
  <si>
    <t>Book Proof</t>
  </si>
  <si>
    <t>058/2023</t>
  </si>
  <si>
    <t>FAP42300161</t>
  </si>
  <si>
    <t>OTIDEA s.r.o.</t>
  </si>
  <si>
    <t>Astrová 2/A, 821 01 Bratislava</t>
  </si>
  <si>
    <t>Manažérske vzdelávanie vedúcich pracovníkov</t>
  </si>
  <si>
    <t>572023</t>
  </si>
  <si>
    <t>FAP42300162</t>
  </si>
  <si>
    <t>Web - stavebný úrad</t>
  </si>
  <si>
    <t>034/2023 časť č.3</t>
  </si>
  <si>
    <t>FAP42300163</t>
  </si>
  <si>
    <t>Fossil Energy &amp; Logistic s.r.o.</t>
  </si>
  <si>
    <t>Tomášikova 50E, 831 04 Bratislava</t>
  </si>
  <si>
    <t>Menovky na stôl, samolepiaci bloček</t>
  </si>
  <si>
    <t>702023</t>
  </si>
  <si>
    <t>FAP42300164</t>
  </si>
  <si>
    <t xml:space="preserve">EDUCO - CONSULT, s. r. o. </t>
  </si>
  <si>
    <t>Vysokoškolákov 4, 010 08 Žilina</t>
  </si>
  <si>
    <t>Webinár "Dohody komplexne v r. 2023", 18.5.2023</t>
  </si>
  <si>
    <t>632023</t>
  </si>
  <si>
    <t>FAP42300165</t>
  </si>
  <si>
    <t>BMW 530e xDrive Touring</t>
  </si>
  <si>
    <t>FAP42300166</t>
  </si>
  <si>
    <t>Hlasový paušál 03/2023</t>
  </si>
  <si>
    <t>FAP42300167</t>
  </si>
  <si>
    <t>Zmluvná pokuta za prenos čísla</t>
  </si>
  <si>
    <t>FAP42300168</t>
  </si>
  <si>
    <t>Dobropis k hlasovému paušálu 04/2023</t>
  </si>
  <si>
    <t>FAP42300169</t>
  </si>
  <si>
    <t>PZP BT594IL, BT616IL od 31.3.23 - 30.03.2024, BMW/G5L od 22.5.23 - 30.3.2024</t>
  </si>
  <si>
    <t>FAP42300170</t>
  </si>
  <si>
    <t>Hlasový paušál 04/2023</t>
  </si>
  <si>
    <t>FAP42300171</t>
  </si>
  <si>
    <t>Tibor Varga TSV PAPIER</t>
  </si>
  <si>
    <t>Vajanského 80, 984 01 Lučenec</t>
  </si>
  <si>
    <t>Papier kop. biely A4, A3</t>
  </si>
  <si>
    <t>Z20233433_Z</t>
  </si>
  <si>
    <t>FAP42300172</t>
  </si>
  <si>
    <t>Konzultácie EKOS Banka 23.5.2023</t>
  </si>
  <si>
    <t>FAP42300173</t>
  </si>
  <si>
    <t>Doplatok za navýšenie osč. na 90 Vema Cloud HR 04/2023</t>
  </si>
  <si>
    <t>044/2023, Dodatok č. 1</t>
  </si>
  <si>
    <t>FAP42300174</t>
  </si>
  <si>
    <t>Poplatok za využívanie aplikácií Vema Cloud HR+ eLS 05/2023</t>
  </si>
  <si>
    <t>FAP42300175</t>
  </si>
  <si>
    <t>Dobropis k HP BT187GA, BT181GA (FAP42300131)</t>
  </si>
  <si>
    <t>FAP42300176</t>
  </si>
  <si>
    <t>Dobropis k ročnému poplatku</t>
  </si>
  <si>
    <t>FAP42300177</t>
  </si>
  <si>
    <t>AUTOCOMODEX TRNAVA, spol. s r.o.</t>
  </si>
  <si>
    <t>Nitrianska 1, 917 00 Trnava</t>
  </si>
  <si>
    <t>Prezutie, uskladnenie zimných kompletov BT187GA</t>
  </si>
  <si>
    <t>FAP42300178</t>
  </si>
  <si>
    <t>Prezutie, uskladnenie zimných kompletov, olej - BT181GA</t>
  </si>
  <si>
    <t>FAP42300179</t>
  </si>
  <si>
    <t>PROEKO s.r.o.</t>
  </si>
  <si>
    <t>Strmý vŕšok 18, 841 06 Bratislava</t>
  </si>
  <si>
    <t>Seminár "Správa majetku štátu v roku 2023" 26.5.2023</t>
  </si>
  <si>
    <t>592023</t>
  </si>
  <si>
    <t>FAP42300180</t>
  </si>
  <si>
    <t>Tomášikova 64/A, 831 03 Bratislava</t>
  </si>
  <si>
    <t>Vložky do zámkov + 11 ks gener. kľúčov</t>
  </si>
  <si>
    <t>FAP42300181</t>
  </si>
  <si>
    <t>Prenájom priestorov pevná zložka 07/2023</t>
  </si>
  <si>
    <t>FAP42300182</t>
  </si>
  <si>
    <t>Prenájom priestorov pohyblivá zložka 07/2023</t>
  </si>
  <si>
    <t>FAP42300183</t>
  </si>
  <si>
    <t>662023</t>
  </si>
  <si>
    <t>FAP42300184</t>
  </si>
  <si>
    <t>AKD s.r.o.</t>
  </si>
  <si>
    <t>909, 924 01 Gáň</t>
  </si>
  <si>
    <t>Univerzálna skriňa Sbm 203/600 2 ks</t>
  </si>
  <si>
    <t>852023</t>
  </si>
  <si>
    <t>FAP42300185</t>
  </si>
  <si>
    <t>HP BMW/G5L od 23.5.2023. - 4.4.2024</t>
  </si>
  <si>
    <t>FAP42300186</t>
  </si>
  <si>
    <t>Upratovacie práce 05/2023</t>
  </si>
  <si>
    <t>FAP42300187</t>
  </si>
  <si>
    <t>ARTFORUM spol. s r.o.</t>
  </si>
  <si>
    <t>Kozia 20, 811 03 Bratislava</t>
  </si>
  <si>
    <t>Kniha "Liečba sochami - Juraj Gavula a jeho tvorba pre architektúru"</t>
  </si>
  <si>
    <t>832023</t>
  </si>
  <si>
    <t>FAP42300188</t>
  </si>
  <si>
    <t>742023</t>
  </si>
  <si>
    <t>FAP42300189</t>
  </si>
  <si>
    <t>PHM, voda do ostrek., autoumyváreň</t>
  </si>
  <si>
    <t>FAP42300190</t>
  </si>
  <si>
    <t>Prenájom 4 vozidiel 06/2023</t>
  </si>
  <si>
    <t>FAP42300191</t>
  </si>
  <si>
    <t>Prenájom kávovarov 8NP, 06/2023</t>
  </si>
  <si>
    <t>FAP42300192</t>
  </si>
  <si>
    <t>Zrnková káva 8NP, 06/2023</t>
  </si>
  <si>
    <t>FAP42300193</t>
  </si>
  <si>
    <t>Správa registratúry 06/2023</t>
  </si>
  <si>
    <t>FAP42300194</t>
  </si>
  <si>
    <t>KOVOTYP, s.r.o.</t>
  </si>
  <si>
    <t>Ľanová 8, 821 01 Bratislava</t>
  </si>
  <si>
    <t>Spisová skriňa, kartotéka</t>
  </si>
  <si>
    <t>842023</t>
  </si>
  <si>
    <t>FAP42300195</t>
  </si>
  <si>
    <t>Paušálne služby 5/2023</t>
  </si>
  <si>
    <t>FAP42300196</t>
  </si>
  <si>
    <t>Hlasový paušál, mobilný internet 05/2023</t>
  </si>
  <si>
    <t>FAP42300197</t>
  </si>
  <si>
    <t>Právne služby 05/2023</t>
  </si>
  <si>
    <t>FAP42300198</t>
  </si>
  <si>
    <t>FajneGastro, s.r.o.</t>
  </si>
  <si>
    <t>Fialková 77, 900 42 Dunajská Lužná</t>
  </si>
  <si>
    <t>Občerstvenie v rámci školenia pre odborných zamestnancov OÚ na úseku územného plánovania, výstavby a bytovej politiky</t>
  </si>
  <si>
    <t>812023</t>
  </si>
  <si>
    <t>FAP42300199</t>
  </si>
  <si>
    <t>Vyúčtovanie skutočnej spotreby spoločných prevádzkových nákladov od 03.10.-31.12.2022</t>
  </si>
  <si>
    <t>FAP42300200</t>
  </si>
  <si>
    <t xml:space="preserve">Delivery of the Work: two (2) videos "Digital Twin" </t>
  </si>
  <si>
    <t>FAP42300201</t>
  </si>
  <si>
    <t>Slovenská ľudová majolika, ľudovoumelecké výrobné družstvo</t>
  </si>
  <si>
    <t>Dolná 138, 900 01 Modra</t>
  </si>
  <si>
    <t>00167975</t>
  </si>
  <si>
    <t>Šálka, váza, tanier</t>
  </si>
  <si>
    <t>782023</t>
  </si>
  <si>
    <t>FAP42300202</t>
  </si>
  <si>
    <t>FAP42300203</t>
  </si>
  <si>
    <t>Spotreba vody 02/2023, Lakeside Park 2</t>
  </si>
  <si>
    <t>FAP42300204</t>
  </si>
  <si>
    <t>Spotreba vody 03/23, spotreba elektrickej energie 01-03/23, Lakeside Park 2</t>
  </si>
  <si>
    <t>FAP42300205</t>
  </si>
  <si>
    <t>Spotreba vody a elektrickej energie za obdobie 04/23, Lakeside Park 2</t>
  </si>
  <si>
    <t>FAP42300206</t>
  </si>
  <si>
    <t>E-kupóny 06/2023</t>
  </si>
  <si>
    <t>732023</t>
  </si>
  <si>
    <t>FAP42300207</t>
  </si>
  <si>
    <t>Poštové služby za 05/2023</t>
  </si>
  <si>
    <t>FAP42300208</t>
  </si>
  <si>
    <t>Nájomné 3NP, spoloč. prev. nákl. 3NP 05-06/23, Lakeside Park 2</t>
  </si>
  <si>
    <t>FAP42300209</t>
  </si>
  <si>
    <t>862023</t>
  </si>
  <si>
    <t>FAP42300210</t>
  </si>
  <si>
    <t>Kancelárske potreby</t>
  </si>
  <si>
    <t>060/2023</t>
  </si>
  <si>
    <t>652023</t>
  </si>
  <si>
    <t>FAP42300211</t>
  </si>
  <si>
    <t>642023</t>
  </si>
  <si>
    <t>FAP42300212</t>
  </si>
  <si>
    <t>Dobropis - vložky do zámkov + 11 ks gener. kľúčov</t>
  </si>
  <si>
    <t>FAP42300213</t>
  </si>
  <si>
    <t>PETRUS PAPIER s.r.o.</t>
  </si>
  <si>
    <t>Podhorie 278, 906 11 Prietrž</t>
  </si>
  <si>
    <t>Ručne robený papier s razbou znaku SR</t>
  </si>
  <si>
    <t>762023</t>
  </si>
  <si>
    <t>FAP42300214</t>
  </si>
  <si>
    <t>Letenky Viedeň - Brusel a späť 12.6., 14.6.2023</t>
  </si>
  <si>
    <t>872023</t>
  </si>
  <si>
    <t>FAP42300215</t>
  </si>
  <si>
    <t>892023</t>
  </si>
  <si>
    <t>FAP42300216</t>
  </si>
  <si>
    <t>Spotreba vody a elektrickej energie za obdobie 05/23, Lakeside Park 2</t>
  </si>
  <si>
    <t>FAP42300217</t>
  </si>
  <si>
    <t>Seminár - "Polročné stretnutie mzdárov a personalistov" 20.6.2023</t>
  </si>
  <si>
    <t>552023, 522023</t>
  </si>
  <si>
    <t>FAP42300218</t>
  </si>
  <si>
    <t>Walter de Gruyter GmbH</t>
  </si>
  <si>
    <t>Gate 6-10, Am Buchberg 8, 74572 Blaufelden, Germany</t>
  </si>
  <si>
    <t>Kniha "Vladimír Dedeček - Interpretations of his Architecture" 5 ks</t>
  </si>
  <si>
    <t>792023</t>
  </si>
  <si>
    <t>FAP42300219</t>
  </si>
  <si>
    <t>Tablety Apple iPad Pro 9 ks, Samsung S8 Ultra 3 ks, Apple iPad Pro 8 ks</t>
  </si>
  <si>
    <t>055/2023</t>
  </si>
  <si>
    <t>532023</t>
  </si>
  <si>
    <t>FAP42300220</t>
  </si>
  <si>
    <t>Mobilný harware, 3 ks tablet Samsung Galaxy S8</t>
  </si>
  <si>
    <t>362023</t>
  </si>
  <si>
    <t>FAP42300221</t>
  </si>
  <si>
    <t>Odborná príparava na zabezpečenie činnosti stavebného úradu - 61 osôb</t>
  </si>
  <si>
    <t>146/2023</t>
  </si>
  <si>
    <t>FAP42300222</t>
  </si>
  <si>
    <t>Poplatok za dátové prostredie 05-06/2023 a aplikácie 06/2023</t>
  </si>
  <si>
    <t>FAP42300223</t>
  </si>
  <si>
    <t>Úrad pre normalizáciu, metrológiu a skúšobníctvo SR</t>
  </si>
  <si>
    <t>Štefanovičova 3, 810 05 Bratislava</t>
  </si>
  <si>
    <t>STN - ONLINE predplatné od 20.6.2023 do 19.6.2024</t>
  </si>
  <si>
    <t>932023</t>
  </si>
  <si>
    <t>FAP42300224</t>
  </si>
  <si>
    <t>Dobropis - 3 ks tablet Samsung Galaxy S8</t>
  </si>
  <si>
    <t>FAP42300225</t>
  </si>
  <si>
    <t>Zrnková káva 3NP, 06/2023</t>
  </si>
  <si>
    <t>FAP42300226</t>
  </si>
  <si>
    <t>Mesačný paušál 06/2023</t>
  </si>
  <si>
    <t>FAP42300227</t>
  </si>
  <si>
    <t>Prenájom kávovaru 3NP, od 22.6.-30.6.2023</t>
  </si>
  <si>
    <t>FAP42300228</t>
  </si>
  <si>
    <t>Nájomné 9NP, parkov., spoloč. prev. nákl. 9NP, 01-03/23</t>
  </si>
  <si>
    <t>FAP42300229</t>
  </si>
  <si>
    <t>Nájomné 8NP, 9NP, sklady, parkov., spoloč. prev. nákl. 8NP, 9NP 04-06/23, Lakeside Park 2</t>
  </si>
  <si>
    <t>FAP42300230</t>
  </si>
  <si>
    <t>Mesačný paušál 05/2023</t>
  </si>
  <si>
    <t>FAP42300231</t>
  </si>
  <si>
    <t>Školenie "Diplomatický protokol, štátny protokol a etiketa v praxi." 27.6.2023</t>
  </si>
  <si>
    <t>992023</t>
  </si>
  <si>
    <t>FAP42300232</t>
  </si>
  <si>
    <t>ROBINCO Slovakia s.r.o.</t>
  </si>
  <si>
    <t>Dolné Rudiny 1, 010 01 Žilina</t>
  </si>
  <si>
    <t>Ročný poplatok - služby súvisiace s prevádzkou frankovacieho stroja a spotrebný materiál</t>
  </si>
  <si>
    <t>722023</t>
  </si>
  <si>
    <t>FAP42300233</t>
  </si>
  <si>
    <t>Frankovací stroj DM425c</t>
  </si>
  <si>
    <t>712023</t>
  </si>
  <si>
    <t>FAP42300234</t>
  </si>
  <si>
    <t>Zriadenie služieb, mesačný paušál, dodatkové konzultačné služby</t>
  </si>
  <si>
    <t>063/2023</t>
  </si>
  <si>
    <t>FAP42300235</t>
  </si>
  <si>
    <t>Seminár "Novela Infrazákona od 1.1.2023, poskytovanie verejných informácií v nadväznosti na ďalšiu informačnú legislatívu v roku 2023", 28.6.2023</t>
  </si>
  <si>
    <t>962023</t>
  </si>
  <si>
    <t>FAP42300236</t>
  </si>
  <si>
    <t>Robi, s.r.o., Hotel Avion Brno</t>
  </si>
  <si>
    <t>Česká 150/20, 602 00 Brno</t>
  </si>
  <si>
    <t>Ubytovanie, miestny poplatok 19.6.2023</t>
  </si>
  <si>
    <t>2 802 CZK</t>
  </si>
  <si>
    <t>FAP42300237</t>
  </si>
  <si>
    <t>PZP Škoda Fabia od 27.6.23 - 30.3.2024</t>
  </si>
  <si>
    <t>FAP42300238</t>
  </si>
  <si>
    <t>HP Škoda Fabia od 27.6.23 - 4.4.2024</t>
  </si>
  <si>
    <t>FAP42300239</t>
  </si>
  <si>
    <t>Seminár "Interné smernice vo verejnej správe - ktoré sú povinné a na čo si dať pozor?", 29.6.2023</t>
  </si>
  <si>
    <t>972023</t>
  </si>
  <si>
    <t>FAP42300240</t>
  </si>
  <si>
    <t>Spoluúčasť - BT769HV - poškodený pravý predný nárazník a disk</t>
  </si>
  <si>
    <t>FAP42300241</t>
  </si>
  <si>
    <t>BT769HV - predčasné vrátenie 28.6.2023</t>
  </si>
  <si>
    <t>FAP42300242</t>
  </si>
  <si>
    <t>Spoluúčasť - BT143HU - poškodený ľavý zadný disk</t>
  </si>
  <si>
    <t>FAP42300243</t>
  </si>
  <si>
    <t>Upratovacie práce 06/2023</t>
  </si>
  <si>
    <t>FAP42300244</t>
  </si>
  <si>
    <t>Prenájom kávovaru 07/23</t>
  </si>
  <si>
    <t>FAP42300245</t>
  </si>
  <si>
    <t>Dobropis prenájom kávovaru 07/23</t>
  </si>
  <si>
    <t>FAP42300246</t>
  </si>
  <si>
    <t>Prenájom kávovarov 2ks 8NP, 1 ks 3NP - 07/23</t>
  </si>
  <si>
    <t>FAP42300247</t>
  </si>
  <si>
    <t>Zrnková káva 8NP, 16 ks, 07/2023</t>
  </si>
  <si>
    <t>FAP42300248</t>
  </si>
  <si>
    <t>Prenájom BT807HE, BT881HE 07/2023</t>
  </si>
  <si>
    <t>FAP42300249</t>
  </si>
  <si>
    <t>FAP42300250</t>
  </si>
  <si>
    <t>MOL Česká republika, s.r.o.</t>
  </si>
  <si>
    <t>Purkyňova 2121/3, 110 00 Praha</t>
  </si>
  <si>
    <t>FAP42300251</t>
  </si>
  <si>
    <t xml:space="preserve">Seminár "Aplikácia zákona č. 71/1967 Zb. o správnom konaní (správny poriadok) v znení neskorších predpisov", 12.-13.6.23 </t>
  </si>
  <si>
    <t>FAP42300252</t>
  </si>
  <si>
    <t>Hlasový paušál, mobilný internet 06/2023</t>
  </si>
  <si>
    <t>FAP42300253</t>
  </si>
  <si>
    <t>Správa registratúry 07/2023</t>
  </si>
  <si>
    <t>FAP42300254</t>
  </si>
  <si>
    <t>Hlasový paušál 06/2023</t>
  </si>
  <si>
    <t>FAP42300255</t>
  </si>
  <si>
    <t>Právne služby 06/2023</t>
  </si>
  <si>
    <t>FAP42300256</t>
  </si>
  <si>
    <t>Vstupné hodnotenie zdravotných rizík</t>
  </si>
  <si>
    <t>045/2023</t>
  </si>
  <si>
    <t>FAP42300257</t>
  </si>
  <si>
    <t>Prenájom priestorov pevná zložka 2.NP, 2.PP, 3.PP, nábytok, parkov. miesto 08/2023</t>
  </si>
  <si>
    <t>FAP42300258</t>
  </si>
  <si>
    <t>Prenájom priestorov pohyblivá zložka 08/2023</t>
  </si>
  <si>
    <t>FAP42300259</t>
  </si>
  <si>
    <t>Poplatok za služby mVL 03-05/2023</t>
  </si>
  <si>
    <t>FAP42300260</t>
  </si>
  <si>
    <t>SITA Slovenská tlačová agentúra a.s.</t>
  </si>
  <si>
    <t>Mýtna 15, 811 07 Bratislava</t>
  </si>
  <si>
    <t>Monitoring médií 06/2023</t>
  </si>
  <si>
    <t>061/2023</t>
  </si>
  <si>
    <t>FAP42300261</t>
  </si>
  <si>
    <t>Prenájom tlačiarní, výtlačky 06/2023</t>
  </si>
  <si>
    <t>157/2023</t>
  </si>
  <si>
    <t>FAP42300262</t>
  </si>
  <si>
    <t>Stavebný úrad - strategické služby</t>
  </si>
  <si>
    <t>023/2023 časť č. 1</t>
  </si>
  <si>
    <t>FAP42300263</t>
  </si>
  <si>
    <t>Stavebný úrad - grafické práce</t>
  </si>
  <si>
    <t>037/2022 časť č. 6</t>
  </si>
  <si>
    <t>FAP42300264</t>
  </si>
  <si>
    <t>DOUBLE P, s.r.o.</t>
  </si>
  <si>
    <t>Pestovateľská 3, 821 04 Bratislava</t>
  </si>
  <si>
    <t>Rollup banner 850 mm (tlač + konštrukcia), 5 ks</t>
  </si>
  <si>
    <t>772023</t>
  </si>
  <si>
    <t>FAP42300265</t>
  </si>
  <si>
    <t>Dobropis - Monitoring médií 06/2023</t>
  </si>
  <si>
    <t>FAP42300266</t>
  </si>
  <si>
    <t>Poštové služby za 06/2023</t>
  </si>
  <si>
    <t>FAP42300267</t>
  </si>
  <si>
    <t>Poplatok za aplikácie Vema Cloud HR+ eLS, dátové prostredie 07/2023</t>
  </si>
  <si>
    <t>FAP42300268</t>
  </si>
  <si>
    <t>FAP42300269</t>
  </si>
  <si>
    <t>FAP42300270</t>
  </si>
  <si>
    <t>Todos Bratislava s.r.o.</t>
  </si>
  <si>
    <t>M. Sch. Trnavského 14, 841 01 Bratislava</t>
  </si>
  <si>
    <t xml:space="preserve">Škoda Fabia Ambition 1,0 TSI 81, PJ33ND </t>
  </si>
  <si>
    <t>156/2023</t>
  </si>
  <si>
    <t>FAP42300271</t>
  </si>
  <si>
    <t>Dobropis - spoluúčasť - BT769HV - poškodený pravý predný nárazník a disk</t>
  </si>
  <si>
    <t>FAP42300272</t>
  </si>
  <si>
    <t>Dobropis - spoluúčasť - BT143HU - poškodený ľavý zadný disk</t>
  </si>
  <si>
    <t>FAP42300273</t>
  </si>
  <si>
    <t>Školenie "Bratislava - Mediálny tréning - Efektívne komunikačné a prezentačné zručnosti, social média." 13.7.2023</t>
  </si>
  <si>
    <t>1052023</t>
  </si>
  <si>
    <t>FAP42300274</t>
  </si>
  <si>
    <t>HERKI, s.r.o.</t>
  </si>
  <si>
    <t>Andreja Hlinku 20/A, 917 01 Trnava</t>
  </si>
  <si>
    <t>Užívanie právo k softvérovému vybaveniu na dizajnovanie elektronických formulárov, konzultačné služby.</t>
  </si>
  <si>
    <t>154/2023</t>
  </si>
  <si>
    <t>912023</t>
  </si>
  <si>
    <t>FAP42300275</t>
  </si>
  <si>
    <t>Alza.sk s.r.o.</t>
  </si>
  <si>
    <t>Sliačska 1/D, 831 02 Bratislava</t>
  </si>
  <si>
    <t>Slúchatká, stabilizátor, mikrofón</t>
  </si>
  <si>
    <t>1012023</t>
  </si>
  <si>
    <t>FAP42300276</t>
  </si>
  <si>
    <t>Paušálne služby 6/2023</t>
  </si>
  <si>
    <t>FAP42300277</t>
  </si>
  <si>
    <t>E-kupóny 07/2023</t>
  </si>
  <si>
    <t>1062023</t>
  </si>
  <si>
    <t>FAP42300278</t>
  </si>
  <si>
    <t>1072023</t>
  </si>
  <si>
    <t>FAP42300279</t>
  </si>
  <si>
    <t>CRYSTAL CLASSIC s.r.o</t>
  </si>
  <si>
    <t>Ružová 256/1, 97241 Koš</t>
  </si>
  <si>
    <t>Protokolárne dary (krištáľové misy, vázy...)</t>
  </si>
  <si>
    <t>1082023</t>
  </si>
  <si>
    <t>FAP42300280</t>
  </si>
  <si>
    <t>INVEST 21 - Westend Plazza a.s.</t>
  </si>
  <si>
    <t>Prenájom kongresovej miestnosti dňa 06.06.2023</t>
  </si>
  <si>
    <t>802023</t>
  </si>
  <si>
    <t>FAP42300281</t>
  </si>
  <si>
    <t>Prenájom kongresovej miestnosti dňa 07.06.2023</t>
  </si>
  <si>
    <t>752023</t>
  </si>
  <si>
    <t>FAP42300282</t>
  </si>
  <si>
    <t>Prenájom kongresovej miestnosti dňa 26.06.2023</t>
  </si>
  <si>
    <t>922023</t>
  </si>
  <si>
    <t>FAP42300283</t>
  </si>
  <si>
    <t>Jednorázový bonus pre DEKVS s LČ 62 94548 100</t>
  </si>
  <si>
    <t>159/2023</t>
  </si>
  <si>
    <t>FAP42300284</t>
  </si>
  <si>
    <t>Dobropis - Jednorázový bonus pre DEKVS s LČ 62 94548 100</t>
  </si>
  <si>
    <t>FAP42300285</t>
  </si>
  <si>
    <t>Prijatý preddavok na nastavenie DEKVS LČ 62 94548 100 - pošta Bratislava 3</t>
  </si>
  <si>
    <t>FAP42300286</t>
  </si>
  <si>
    <t>Havarijné poistenie - ŠKODA Suberb Ambition od 18.07.2023 - 30.03.2024</t>
  </si>
  <si>
    <t>FAP42300287</t>
  </si>
  <si>
    <t>Škoda Superb Combi Ambition 1,5 TSI, 3V53ND</t>
  </si>
  <si>
    <t>155/2023</t>
  </si>
  <si>
    <t>FAP42300288</t>
  </si>
  <si>
    <t>1002023</t>
  </si>
  <si>
    <t>FAP42300289</t>
  </si>
  <si>
    <t>Poistné plnenie - AA638BD - spoluúčasť, poškodený nárazník a svetlomet</t>
  </si>
  <si>
    <t>FAP42300290</t>
  </si>
  <si>
    <t>Dobropis k Fa VS 23102418, predčasné vrátenie EČV: BT769HV</t>
  </si>
  <si>
    <t>FAP42300291</t>
  </si>
  <si>
    <t>Zrnková káva 8NP, 16 ks, 3NP  8 ks, 08/2023</t>
  </si>
  <si>
    <t>FAP42300292</t>
  </si>
  <si>
    <t>Právne služby 07/2023</t>
  </si>
  <si>
    <t>FAP42300293</t>
  </si>
  <si>
    <t>Upratovacie práce 07/2023</t>
  </si>
  <si>
    <t>FAP42300294</t>
  </si>
  <si>
    <t>Dobropis - Prenájom kongresovej miestnosti dňa 06.06.2023</t>
  </si>
  <si>
    <t>FAP42300295</t>
  </si>
  <si>
    <t>Dobropis - Prenájom kongresovej miestnosti dňa 07.06.2023</t>
  </si>
  <si>
    <t>FAP42300296</t>
  </si>
  <si>
    <t>AUTOPOLIS, a.s.</t>
  </si>
  <si>
    <t>Panónska ceta 32, 851 04 Bratislava</t>
  </si>
  <si>
    <t>HYUNDAI i30 FL Kombi</t>
  </si>
  <si>
    <t>040/2023</t>
  </si>
  <si>
    <t>FAP42300297</t>
  </si>
  <si>
    <t>FAP42300298</t>
  </si>
  <si>
    <t>Prenájom automobilu BT807HE 08/2023</t>
  </si>
  <si>
    <t>FAP42300299</t>
  </si>
  <si>
    <t>Mesačný paušál 07/2023</t>
  </si>
  <si>
    <t>FAP42300300</t>
  </si>
  <si>
    <t>Monitoring médií 07/2023</t>
  </si>
  <si>
    <t>FAP42300301</t>
  </si>
  <si>
    <t>Online školenie "Zákon o VO", 3-4/8/2023</t>
  </si>
  <si>
    <t>1032023</t>
  </si>
  <si>
    <t>FAP42300302</t>
  </si>
  <si>
    <t>PZP HYUNDAI i30 od 27.7.23 - 30.3.2024</t>
  </si>
  <si>
    <t>FAP42300303</t>
  </si>
  <si>
    <t>HP Škoda Superb od 18.7.23 - 4.4.2024, HP HYUNDAI i30 od 27.7.23 - 4.4.2024</t>
  </si>
  <si>
    <t>FAP42300304</t>
  </si>
  <si>
    <t>Hlasový paušál, mobilný internet 07/2023</t>
  </si>
  <si>
    <t>FAP42300305</t>
  </si>
  <si>
    <t>Prenájom kávovarov 2ks 8NP, 1 ks 3NP - 08/23</t>
  </si>
  <si>
    <t>FAP42300306</t>
  </si>
  <si>
    <t>IIT Development a. s.</t>
  </si>
  <si>
    <t>Pluhová 2, 831 03 Bratislava</t>
  </si>
  <si>
    <t>1401 licencií - IBM Security QRadar Suite Software License, 12 mesiacov</t>
  </si>
  <si>
    <t>1102023</t>
  </si>
  <si>
    <t>FAP42300309</t>
  </si>
  <si>
    <t>Online školenie "Kritické myslenie", 8.8.2023</t>
  </si>
  <si>
    <t>1182023</t>
  </si>
  <si>
    <t>FAP42300310</t>
  </si>
  <si>
    <t>Hlasový paušál 07/2023</t>
  </si>
  <si>
    <t>FAP42300311</t>
  </si>
  <si>
    <t>Mobilný Hardware 07/2023</t>
  </si>
  <si>
    <t>FAP42300312</t>
  </si>
  <si>
    <t>Správa registratúry 08/2023</t>
  </si>
  <si>
    <t>FAP42300313</t>
  </si>
  <si>
    <t>1132023</t>
  </si>
  <si>
    <t>FAP42300314</t>
  </si>
  <si>
    <t>1142023</t>
  </si>
  <si>
    <t>FAP42300315</t>
  </si>
  <si>
    <t>Mesačný paušál 08/2023</t>
  </si>
  <si>
    <t>FAP42300316</t>
  </si>
  <si>
    <t>Paušálne služby 7/2023</t>
  </si>
  <si>
    <t>FAP42300317</t>
  </si>
  <si>
    <t>KASON, s.r.o.</t>
  </si>
  <si>
    <t>Dvorčianska 815, 949 05 Nitra</t>
  </si>
  <si>
    <t>Obal s klávesnicou, Apple Magic Keyboard, ochranný kryt Samsung</t>
  </si>
  <si>
    <t>1192023</t>
  </si>
  <si>
    <t>FAP42300318</t>
  </si>
  <si>
    <t>Poštové služby za 07/2023</t>
  </si>
  <si>
    <t>FAP42300320</t>
  </si>
  <si>
    <t>E-kupóny 08/2023</t>
  </si>
  <si>
    <t>1242023</t>
  </si>
  <si>
    <t>FAP42300321</t>
  </si>
  <si>
    <t>CUS - Centrum účtovníkov Slovenska, s.r.o</t>
  </si>
  <si>
    <t xml:space="preserve">Zadarská ulica 2/15090, 974 04 Banská Bystrica </t>
  </si>
  <si>
    <t>Celoročné profesionálne vzdelávanie - Prémiový balík od 1.8.23 - 31.7.24</t>
  </si>
  <si>
    <t>1162023</t>
  </si>
  <si>
    <t>FAP42300322</t>
  </si>
  <si>
    <t>Konzultačné služby 07/2023</t>
  </si>
  <si>
    <t>FAP42300323</t>
  </si>
  <si>
    <t>Prenájom priestorov pevná zložka 2.NP, 2.PP, 3.PP, nábytok, parkov. miesto 09/2023</t>
  </si>
  <si>
    <t>FAP42300324</t>
  </si>
  <si>
    <t>Prenájom priestorov pohyblivá zložka 09/2023</t>
  </si>
  <si>
    <t>FAP42300325</t>
  </si>
  <si>
    <t>1172023</t>
  </si>
  <si>
    <t>FAP42300326</t>
  </si>
  <si>
    <t>Prenájom tlačiarní, výtlačky 07/2023</t>
  </si>
  <si>
    <t>FAP42300327</t>
  </si>
  <si>
    <t>Čipová karta MONET+ProID+Q Client 1ks</t>
  </si>
  <si>
    <t>FAP42300328</t>
  </si>
  <si>
    <t>Mesačný paušál - IT služby Workplace Management 06/2023</t>
  </si>
  <si>
    <t>FAP42300329</t>
  </si>
  <si>
    <t>Mesačný paušál - IT služby Workplace Management 07/2023</t>
  </si>
  <si>
    <t>FAP42300330</t>
  </si>
  <si>
    <t>Dobropis - 1401 licencií - IBM Security QRadar Suite Software License, 12 mesiacov</t>
  </si>
  <si>
    <t>FAP42300331</t>
  </si>
  <si>
    <t>FAP42300332</t>
  </si>
  <si>
    <t>Dofakturácia nájomné 3NP, spoloč. prev. nákl. 3NP, od 31.5.-30.6.2023</t>
  </si>
  <si>
    <t>FAP42300333</t>
  </si>
  <si>
    <t>Online školenie "Obstarávanie - podrobne", 16-17.8.2023</t>
  </si>
  <si>
    <t>FAP42300334</t>
  </si>
  <si>
    <t>HP  BT187GA, BT181GA od 14.08.2023 - 04.04.2023</t>
  </si>
  <si>
    <t>FAP42300335</t>
  </si>
  <si>
    <t>PZP BT187GA, BT181GA od 14.08.2023 - 30.03.2024</t>
  </si>
  <si>
    <t>FAP42300336</t>
  </si>
  <si>
    <t>FAP42300337</t>
  </si>
  <si>
    <t>FAP42300338</t>
  </si>
  <si>
    <t>Spotreba elektrickej energie za obdobie 05-07/23, Lakeside Park 2</t>
  </si>
  <si>
    <t>FAP42300339</t>
  </si>
  <si>
    <t>1312023</t>
  </si>
  <si>
    <t>FAP42300340</t>
  </si>
  <si>
    <t>Zriadenie pripojenia, implementácia, paušálny poplatok za pripojenia, bezpeč. služby</t>
  </si>
  <si>
    <t>152/2023</t>
  </si>
  <si>
    <t>FAP42300341</t>
  </si>
  <si>
    <t>Completion Delivery of book proof at final 50%</t>
  </si>
  <si>
    <t>FAP42300342</t>
  </si>
  <si>
    <t>Nedelka Kubáč advokáti s. r. o.</t>
  </si>
  <si>
    <t>Mickiewiczova 9, 811 07 Bratislava</t>
  </si>
  <si>
    <t>Poradenstvo vo veci právnej analýzy</t>
  </si>
  <si>
    <t>188/2023</t>
  </si>
  <si>
    <t>FAP42300343</t>
  </si>
  <si>
    <t>Nájomné 3NP, 4NP, 8NP, 9NP, sklad 1PP, 2PP, parkovanie, spoloč. prev. nakl. 3NP, 4NP, 8NP, 9NP od 01.7. - 30.9.2023</t>
  </si>
  <si>
    <t>011/2022, Dodatok č. 1-3</t>
  </si>
  <si>
    <t>FAP42300344</t>
  </si>
  <si>
    <t>Upratovacie a tepovacie práce 08/2023</t>
  </si>
  <si>
    <t>FAP42300345</t>
  </si>
  <si>
    <t>DAVEX - SK, s.r.o.</t>
  </si>
  <si>
    <t>Brezová 65, 010 08 Žilina - Rosinky</t>
  </si>
  <si>
    <t>Pečiatky 122 ks</t>
  </si>
  <si>
    <t>1292023</t>
  </si>
  <si>
    <t>FAP42300346</t>
  </si>
  <si>
    <t>Právne služby 08/2023</t>
  </si>
  <si>
    <t>FAP42300347</t>
  </si>
  <si>
    <t>Nájomné 3NP, spoloč. prev. nakl. 3NP, od 31.5. - 30.6.2023</t>
  </si>
  <si>
    <t>FAP42300348</t>
  </si>
  <si>
    <t>Spotreba vody a elektrickej energie za obdobie 06/23, Lakeside Park 2</t>
  </si>
  <si>
    <t>FAP42300349</t>
  </si>
  <si>
    <t>Tomášikova 64A, 831 04 Bratislava</t>
  </si>
  <si>
    <t>PHM, mazivá a autochem., autoumyváreň</t>
  </si>
  <si>
    <t>192/2023</t>
  </si>
  <si>
    <t>FAP42300350</t>
  </si>
  <si>
    <t>Dobropis - nájomné 3NP, spoloč. prev. nakl. 3NP, od 31.5. - 30.6.2023</t>
  </si>
  <si>
    <t>FAP42300351</t>
  </si>
  <si>
    <t>PHM, chladiaca kvapalina, autoumyváreň</t>
  </si>
  <si>
    <t>FAP42300352</t>
  </si>
  <si>
    <t>Oprava obdobia aplikácie Vema/FAK</t>
  </si>
  <si>
    <t>FAP42300353</t>
  </si>
  <si>
    <t>Monitoring médií 08/2023</t>
  </si>
  <si>
    <t>FAP42300354</t>
  </si>
  <si>
    <t>Hlasový paušál, mobilný internet 08/2023</t>
  </si>
  <si>
    <t>FAP42300355</t>
  </si>
  <si>
    <t>Lakeside Office 1, a. s.</t>
  </si>
  <si>
    <t>Prenájom plochy pre účely umiestnenia informačnej tabule 10/2023</t>
  </si>
  <si>
    <t>051/2023</t>
  </si>
  <si>
    <t>FAP42300356</t>
  </si>
  <si>
    <t xml:space="preserve">Kompenzácia nájomného 3NP, 4NP, 8NP, spoloč. prev. nákl. 3NP, 4NP, 8NP od 9.1.-30.5.2023 </t>
  </si>
  <si>
    <t>FAP42300357</t>
  </si>
  <si>
    <t>Nájomné 3NP, 4NP, 8NP, 9NP, sklad 1PP, 2PP, parkovanie, spoloč. prev. nakl. 3NP, 4NP, 8NP, 9NP od 01.10. - 31.12.2023</t>
  </si>
  <si>
    <t>FAP42300358</t>
  </si>
  <si>
    <t>Hlasový paušál 08/2023</t>
  </si>
  <si>
    <t>FAP42300359</t>
  </si>
  <si>
    <t>Správa registratúry 09/2023</t>
  </si>
  <si>
    <t>FAP42300360</t>
  </si>
  <si>
    <t>Uložisko dát pre VMware virtualizačnú platformu</t>
  </si>
  <si>
    <t>1202023</t>
  </si>
  <si>
    <t>FAP42300361</t>
  </si>
  <si>
    <t>Simloop s. r. o.</t>
  </si>
  <si>
    <t>Pod Vtáčnikom 13965/26, 831 01 Bratislava</t>
  </si>
  <si>
    <t>Výstupy pre projekt Hardvérová infraštruktúra IS Urbion</t>
  </si>
  <si>
    <t>1212023</t>
  </si>
  <si>
    <t>FAP42300362</t>
  </si>
  <si>
    <t>Seminár "Účtovníctvo pre štátne ROPO a nové postupy účtovania", 07.9.2023</t>
  </si>
  <si>
    <t>942023</t>
  </si>
  <si>
    <t>FAP42300363</t>
  </si>
  <si>
    <t>Prenájom kávovarov 2ks 8NP, 1 ks 3NP, 1 ks 4NP - 09/23</t>
  </si>
  <si>
    <t>FAP42300364</t>
  </si>
  <si>
    <t>Vstupné karty 100 ks</t>
  </si>
  <si>
    <t>FAP42300365</t>
  </si>
  <si>
    <t>Prenájom tlačiarní, výtlačky 08/2023</t>
  </si>
  <si>
    <t>FAP42300366</t>
  </si>
  <si>
    <t>Spotreba vody a elektrickej energie za obdobie 07/23, Lakeside Park 2</t>
  </si>
  <si>
    <t>FAP42300367</t>
  </si>
  <si>
    <t>Mesačný paušál - IT služby Workplace Management 08/2023</t>
  </si>
  <si>
    <t>FAP42300368</t>
  </si>
  <si>
    <t>E-kupóny 09/2023</t>
  </si>
  <si>
    <t>1342023</t>
  </si>
  <si>
    <t>FAP42300369</t>
  </si>
  <si>
    <t>Spoloč. prev. nakl. 3NP, od 01.7. - 30.9.2023</t>
  </si>
  <si>
    <t>FAP42300370</t>
  </si>
  <si>
    <t>Spoloč. prev. nakl. 3NP, od 01.10. - 31.12.2023</t>
  </si>
  <si>
    <t>FAP42300371</t>
  </si>
  <si>
    <t xml:space="preserve">Kompenzácia nájomného 3NP, spoloč. prev. nákl. 3NP, od 9.1.-30.5.2023 </t>
  </si>
  <si>
    <t>FAP42300372</t>
  </si>
  <si>
    <t>Seminár "Zverejňovanie zmlúv, faktúr a objednávok....", 11.9.2023</t>
  </si>
  <si>
    <t>1232023</t>
  </si>
  <si>
    <t>FAP42300373</t>
  </si>
  <si>
    <t>Poštové služby - služby DPH 08/2023</t>
  </si>
  <si>
    <t>FAP42300374</t>
  </si>
  <si>
    <t>Dobropis poštové služby - služby DPH 08/2023</t>
  </si>
  <si>
    <t>FAP42300375</t>
  </si>
  <si>
    <t>Prehľad ofrankovaných položiek za 05/2023</t>
  </si>
  <si>
    <t>FAP42300376</t>
  </si>
  <si>
    <t xml:space="preserve">Skúšky a osvedčenia v rámci odbornej príparavy na zabezpečenie činnosti stavebného úradu </t>
  </si>
  <si>
    <t>FAP42300377</t>
  </si>
  <si>
    <t>Dobropis poštové služby - zľava 08/2023</t>
  </si>
  <si>
    <t>FAP42300378</t>
  </si>
  <si>
    <t>Paušálny poplatok za pripojenia, zariadenia, technická podpora</t>
  </si>
  <si>
    <t>FAP42300379</t>
  </si>
  <si>
    <t>Ročný poplatok Office 365 Enterprice E3</t>
  </si>
  <si>
    <t>FAP42300380</t>
  </si>
  <si>
    <t>ARCADE spol. s r.o.</t>
  </si>
  <si>
    <t>Námestie SNP 5, 974 01 Banská Bystrica</t>
  </si>
  <si>
    <t>Prenájom salónika, občerstvenie</t>
  </si>
  <si>
    <t>1402023</t>
  </si>
  <si>
    <t>FAP42300381</t>
  </si>
  <si>
    <t>Dobropis spotreba vody 1.5. - 31.7.2023, Lakeside Park 2</t>
  </si>
  <si>
    <t>FAP42300382</t>
  </si>
  <si>
    <t>Spotreba vody a elektrickej energie za obdobie 08/23, Lakeside Park 2</t>
  </si>
  <si>
    <t>FAP42300383</t>
  </si>
  <si>
    <t>Ochranný kryt Samsung 7 ks</t>
  </si>
  <si>
    <t>FAP42300384</t>
  </si>
  <si>
    <t>902023</t>
  </si>
  <si>
    <t>FAP42300385</t>
  </si>
  <si>
    <t>Parkovanie návštev, mesačný licenčný poplatok za validačný účet 08/2023</t>
  </si>
  <si>
    <t>FAP42300386</t>
  </si>
  <si>
    <t>Dobropis - paušálny poplatok za pripojenia, zariadenia, technická podpora</t>
  </si>
  <si>
    <t>FAP42300387</t>
  </si>
  <si>
    <t>Dobropis - vstupné karty 100 ks</t>
  </si>
  <si>
    <t>FAP42300388</t>
  </si>
  <si>
    <t>Dobropis - spotreba vody a elektrickej energie za obdobie 07/23, Lakeside Park 2</t>
  </si>
  <si>
    <t>FAP42300389</t>
  </si>
  <si>
    <t>Dobropis - spotreba vody a elektrickej energie za obdobie 06/23, Lakeside Park 2</t>
  </si>
  <si>
    <t>FAP42300390</t>
  </si>
  <si>
    <t>Spotreba vody a elektrickej energie za obdobie 06/23, oprava 05/23, Lakeside Park 2</t>
  </si>
  <si>
    <t>FAP42300391</t>
  </si>
  <si>
    <t>FAP42300392</t>
  </si>
  <si>
    <t>Ťarchopis spotreba vody 1.5. - 31.7.2023, Lakeside Park 2</t>
  </si>
  <si>
    <t>FAP42300393</t>
  </si>
  <si>
    <t>Parkovanie návštev, mesačný licenčný poplatok za validačný účet 04/2023</t>
  </si>
  <si>
    <t>FAP42300394</t>
  </si>
  <si>
    <t>Parkovanie návštev, mesačný licenčný poplatok za validačný účet 05/2023</t>
  </si>
  <si>
    <t>FAP42300395</t>
  </si>
  <si>
    <t>Parkovanie návštev, mesačný licenčný poplatok za validačný účet 06/2023</t>
  </si>
  <si>
    <t>FAP42300396</t>
  </si>
  <si>
    <t>Parkovanie návštev, mesačný licenčný poplatok za validačný účet 07/2023</t>
  </si>
  <si>
    <t>FAP42300397</t>
  </si>
  <si>
    <t>Prenájom plochy pre účely umiestnenia informačnej tabule od 17.4. - 30.4.2023</t>
  </si>
  <si>
    <t>FAP42300398</t>
  </si>
  <si>
    <t>Prenájom plochy pre účely umiestnenia informačnej tabule 05/2023</t>
  </si>
  <si>
    <t>FAP42300399</t>
  </si>
  <si>
    <t>Prenájom plochy pre účely umiestnenia informačnej tabule 06/2023</t>
  </si>
  <si>
    <t>FAP42300400</t>
  </si>
  <si>
    <t>Prenájom plochy pre účely umiestnenia informačnej tabule 07/2023</t>
  </si>
  <si>
    <t>FAP42300401</t>
  </si>
  <si>
    <t>Prenájom plochy pre účely umiestnenia informačnej tabule 08/2023</t>
  </si>
  <si>
    <t>FAP42300402</t>
  </si>
  <si>
    <t>Prenájom plochy pre účely umiestnenia informačnej tabule 09/2023</t>
  </si>
  <si>
    <t>FAP42300403</t>
  </si>
  <si>
    <t>Seminár "Transfery", 20.9.2023</t>
  </si>
  <si>
    <t>1362023</t>
  </si>
  <si>
    <t>FAP42300404</t>
  </si>
  <si>
    <t>Škoda Fabia Ambition 1,0 TSI 81, PJ33ND, TMBER6PJ6P4095468</t>
  </si>
  <si>
    <t>FAP42300405</t>
  </si>
  <si>
    <t>Škoda Fabia Ambition 1,0 TSI 81, PJ33ND, MBER6PJ3P4101551</t>
  </si>
  <si>
    <t>FAP42300406</t>
  </si>
  <si>
    <t>PZP - 2x Škoda Fabia Ambition od 13.9.2023 - 30.3.2024, TMBER6PJ6P4095468, TMBER6PJ3P4101551</t>
  </si>
  <si>
    <t>FAP42300407</t>
  </si>
  <si>
    <t>HP - Škoda Fabia Ambition od 13.9.2023 - 04.4.2024, TMBER6PJ6P4095468</t>
  </si>
  <si>
    <t>FAP42300408</t>
  </si>
  <si>
    <t>Zrnková káva 24 ks, 08/2023</t>
  </si>
  <si>
    <t>FAP42300409</t>
  </si>
  <si>
    <t>HP - Škoda Fabia Ambition od 13.9.2023 - 04.4.2024, TMBER6PJ3P4101551</t>
  </si>
  <si>
    <t>FAP42300410</t>
  </si>
  <si>
    <t>Poplatok za aplikácie Vema Cloud HR+ eLS, dátové prostredie 08-09/2023</t>
  </si>
  <si>
    <t>FAP42300411</t>
  </si>
  <si>
    <t>Policový regál, montáž</t>
  </si>
  <si>
    <t>1222023</t>
  </si>
  <si>
    <t>FAP42300412</t>
  </si>
  <si>
    <t>Zrnková káva 24 ks, 09/2023</t>
  </si>
  <si>
    <t>FAP42300413</t>
  </si>
  <si>
    <t>Paušálne služby 8/2023</t>
  </si>
  <si>
    <t>FAP42300414</t>
  </si>
  <si>
    <t>Manažérske vzdelávanie vedúcich pracovníkov, 27.9.2023</t>
  </si>
  <si>
    <t>FAP42300415</t>
  </si>
  <si>
    <t>PZP - Škoda Fabia Ambition od 20.9.2023 - 30.3.2024, TMBER6PJ5P4102426</t>
  </si>
  <si>
    <t>FAP42300416</t>
  </si>
  <si>
    <t>HP - Škoda Fabia od 20.9.2023 - 04.4.2024, TMBER6PJ5P4102426</t>
  </si>
  <si>
    <t>FAP42300417</t>
  </si>
  <si>
    <t>Školenie: Konflikty a mediácia pri poskytovaní služieb</t>
  </si>
  <si>
    <t>FAP42300418</t>
  </si>
  <si>
    <t>Odborný seminár z 28.9.2023 - Moderná správa registratúry - nové predpisy</t>
  </si>
  <si>
    <t>FAP42300419</t>
  </si>
  <si>
    <t>SATUR TRANSPORT, a.s.</t>
  </si>
  <si>
    <t>Studená 7, 821 04 Bratislava</t>
  </si>
  <si>
    <t>Dopravné služby</t>
  </si>
  <si>
    <t>FAP42300420</t>
  </si>
  <si>
    <t>Monitoring médií 9/2023</t>
  </si>
  <si>
    <t>FAP42300421</t>
  </si>
  <si>
    <t>Mesačný paušál 09/2023</t>
  </si>
  <si>
    <t>FAP42300422</t>
  </si>
  <si>
    <t>PHM, mazivá a autochem., autoumyváreň 09/2023</t>
  </si>
  <si>
    <t>FAP42300423</t>
  </si>
  <si>
    <t>OFFICE STAR, s.r.o.</t>
  </si>
  <si>
    <t>Šancová 63/3568, 831 04 Bratislava</t>
  </si>
  <si>
    <t>Dosky na zmluvy</t>
  </si>
  <si>
    <t>Z20239871_Z</t>
  </si>
  <si>
    <t>FAP42300424</t>
  </si>
  <si>
    <t>Právne služby 09/2023</t>
  </si>
  <si>
    <t>FAP42300425</t>
  </si>
  <si>
    <t>E-kupóny 10-11/2023</t>
  </si>
  <si>
    <t>Z202215642_Z</t>
  </si>
  <si>
    <t>FAP42300426</t>
  </si>
  <si>
    <t>E-kupóny - dobytie kreditu na str. kartách - zvýšenie kreditu 10/2023</t>
  </si>
  <si>
    <t>FAP42300427</t>
  </si>
  <si>
    <t>Správa registratúry 10/2023</t>
  </si>
  <si>
    <t>FAP42300428</t>
  </si>
  <si>
    <t>Škoda Fabia Ambition 1,0 TSI 81, PJ33ND , TMBER6PJ5P4102426</t>
  </si>
  <si>
    <t>FAP42300429</t>
  </si>
  <si>
    <t>Prenájom plochy pre účely umiestnenia informačnej tabule 11/2023</t>
  </si>
  <si>
    <t>FAP42300430</t>
  </si>
  <si>
    <t>EURENT SLOVAKIA, S.R.O.</t>
  </si>
  <si>
    <t>Prenájom BT807HE 09/2023</t>
  </si>
  <si>
    <t>FAP42300431</t>
  </si>
  <si>
    <t>Hlasový paušál, mobilný internet 09/2023</t>
  </si>
  <si>
    <t>FAP42300432</t>
  </si>
  <si>
    <t>VASCA s.r.o.</t>
  </si>
  <si>
    <t>Harmónia 3018, 900 01 Modra</t>
  </si>
  <si>
    <t>Poskytnuté služby Hotela pod Lipou na základe objednávky 1452023 z 25.9.2023</t>
  </si>
  <si>
    <t>FAP42300433</t>
  </si>
  <si>
    <t>Turan Group s.r.o.</t>
  </si>
  <si>
    <t>Upratovacie práce 09/2023 a tepovanie 3,4,9 poschodie</t>
  </si>
  <si>
    <t>FAP42300434</t>
  </si>
  <si>
    <t>Upratovanie WESTEND</t>
  </si>
  <si>
    <t>FAP42300435</t>
  </si>
  <si>
    <t>Dobropis - Monitoring médií 07/2023</t>
  </si>
  <si>
    <t>FAP42300436</t>
  </si>
  <si>
    <t>Upratovanie WESTEND - dobropis</t>
  </si>
  <si>
    <t>FAP42300437</t>
  </si>
  <si>
    <t>FAP42300438</t>
  </si>
  <si>
    <t>Prenájom kávovarov 2ks 8NP, 1 ks 3NP, 1 ks 4NP - 10/23</t>
  </si>
  <si>
    <t>FAP42300439</t>
  </si>
  <si>
    <t>Poplatok za poskytovanie služby mVL  06/2023</t>
  </si>
  <si>
    <t>FAP42300440</t>
  </si>
  <si>
    <t>Faktúra za Samsung Galaxy Tab S8 Ultra 5G, 17 ks</t>
  </si>
  <si>
    <t>1442023</t>
  </si>
  <si>
    <t>FAP42300441</t>
  </si>
  <si>
    <t>Dobropis - oprava základu dane  ku fa VS 600230161</t>
  </si>
  <si>
    <t>FAP42300442</t>
  </si>
  <si>
    <t>Dobropis - oprava základu dane  ku fa VS 600230196</t>
  </si>
  <si>
    <t>FAP42300443</t>
  </si>
  <si>
    <t>Dobropis - nájom 8NP 1.-8.8/23, 4NP 1.-8.7/23 oprava základu dane ku fa VS 600230130</t>
  </si>
  <si>
    <t>FAP42300444</t>
  </si>
  <si>
    <t>Nájomné sklady 2PP c.-2.12 za obdobie od 1.1.-31.12.2023</t>
  </si>
  <si>
    <t>FAP42300445</t>
  </si>
  <si>
    <t>Poplatok za dátové prostredie  a užívanie aplikácie Vema Cloud HR +eLS, 10.2023</t>
  </si>
  <si>
    <t>FAP42300446</t>
  </si>
  <si>
    <t>Radlinského 2231/20, 05201 Spišská Nová Ves</t>
  </si>
  <si>
    <t>Prenájom tlačiarní, výtlačky 09/2023</t>
  </si>
  <si>
    <t>FAP42300447</t>
  </si>
  <si>
    <t>Faktúra za práce vykonané na základe FAK č. 110/2023 - oprava wc Westend</t>
  </si>
  <si>
    <t>FAP42300448</t>
  </si>
  <si>
    <t>Mesačný paušál - IT služby Workplace Management 09/2023</t>
  </si>
  <si>
    <t>FAP42300449</t>
  </si>
  <si>
    <t>Užívanie právo k softvérovému vybaveniu na dizajnovanie elektronických formulárov, konzultačné služby 8,9/2023</t>
  </si>
  <si>
    <t>912023, 1322023</t>
  </si>
  <si>
    <t>FAP42300450</t>
  </si>
  <si>
    <t>Dobropis - Monitoring médií 08/2023</t>
  </si>
  <si>
    <t>FAP42300451</t>
  </si>
  <si>
    <t>Monitoring médií za 07/2023 a 08/2023</t>
  </si>
  <si>
    <t>FAP42300452</t>
  </si>
  <si>
    <t>BEGA, s.r.o.</t>
  </si>
  <si>
    <t>PD, 951 36 Lehota</t>
  </si>
  <si>
    <t>Nábytok, stoly</t>
  </si>
  <si>
    <t>193/2023</t>
  </si>
  <si>
    <t>1332023</t>
  </si>
  <si>
    <t>FAP42300453</t>
  </si>
  <si>
    <t>Nábytok, stoličky</t>
  </si>
  <si>
    <t>195/2023</t>
  </si>
  <si>
    <t>1462023</t>
  </si>
  <si>
    <t>FAP42300454</t>
  </si>
  <si>
    <t>Stavebný úrad  - Social media</t>
  </si>
  <si>
    <t>035/2022</t>
  </si>
  <si>
    <t>FAP42300455</t>
  </si>
  <si>
    <t>Stavebný úrad  - Audiovizuálne dielo</t>
  </si>
  <si>
    <t>036/2023</t>
  </si>
  <si>
    <t>FAP42300456</t>
  </si>
  <si>
    <t>Slovak Parcel Service s.r.o.</t>
  </si>
  <si>
    <t xml:space="preserve">Senecká cesta 1, 900 28 Ivanka pri Dunaji </t>
  </si>
  <si>
    <t>DPH (JCD), ostatné poplatky k zásielke zo zahraničia - knihy</t>
  </si>
  <si>
    <t>202/2023</t>
  </si>
  <si>
    <t>FAP42300457</t>
  </si>
  <si>
    <t>FAP42300458</t>
  </si>
  <si>
    <t>Spotreba vody a elektrickej energie za obdobie 09/23, Lakeside Park 2</t>
  </si>
  <si>
    <t>FAP42300459</t>
  </si>
  <si>
    <t>Paušálny poplatok za pripojenia, zariadenia, technická podpora 09/2023</t>
  </si>
  <si>
    <t>FAP42300460</t>
  </si>
  <si>
    <t>Prenájom kávovaru 1 ks 3NP od 16.10. - 31.10.2023</t>
  </si>
  <si>
    <t>FAP42300461</t>
  </si>
  <si>
    <t xml:space="preserve">Tablet I. kategória Apple iPad Pro 1 ks, tablet II. kategória Apple iPad Pro 2 ks </t>
  </si>
  <si>
    <t>FAP42300462</t>
  </si>
  <si>
    <t>Dobropis - prenájom tlačiarní, výtlačky 07/2023</t>
  </si>
  <si>
    <t>FAP42300463</t>
  </si>
  <si>
    <t>LOBO GROUP, s. r. o.</t>
  </si>
  <si>
    <t>Agátová 3633/40, 841 01 Bratislava</t>
  </si>
  <si>
    <t>Zapožičanie stolov vrátane montáže a demontáže</t>
  </si>
  <si>
    <t>FAP42300464</t>
  </si>
  <si>
    <t>Sťahovanie z budovy Westend do Lakesie Park</t>
  </si>
  <si>
    <t>FAP42300465</t>
  </si>
  <si>
    <t>Online školenie "Konflikty a mediácia pri poskytovaní služieb" 11.10.203</t>
  </si>
  <si>
    <t>FAP42300466</t>
  </si>
  <si>
    <t>HARMÓNIA, s.r.o.</t>
  </si>
  <si>
    <t>Priemyselná 554/37, 965 01 Žiar nad Hronom</t>
  </si>
  <si>
    <t>Osobný automobil CITROEN C5 AIRCROSS SUV FEEL - 052337</t>
  </si>
  <si>
    <t>153/2023</t>
  </si>
  <si>
    <t>FAP42300467</t>
  </si>
  <si>
    <t>Osobný automobil CITROEN C5 AIRCROSS SUV FEEL - 052338</t>
  </si>
  <si>
    <t>FAP42300468</t>
  </si>
  <si>
    <t>marvla TINDO, s.r.o.</t>
  </si>
  <si>
    <t>J.Švermu 2246/15, 934 01 Levice</t>
  </si>
  <si>
    <t>Víno</t>
  </si>
  <si>
    <t>FAP42300469</t>
  </si>
  <si>
    <t>Seminár "Inventarizácia majetku a záväzkov....", 18.10.2023</t>
  </si>
  <si>
    <t>1372023</t>
  </si>
  <si>
    <t>FAP42300470</t>
  </si>
  <si>
    <t>PZP - CITROEN C5 Aircross od 11.10.2023 - 30.3.2024, VR7A4DGLSPL052338, VR7A4DGLSPL052337</t>
  </si>
  <si>
    <t>FAP42300471</t>
  </si>
  <si>
    <t>HP - CITROEN C5 Aircross od 11.10.2023 - 04.4.2024, VR7A4DGLSPL052338, VR7A4DGLSPL052337</t>
  </si>
  <si>
    <t>FAP42300472</t>
  </si>
  <si>
    <t>Prehľad ofrankovaných položiek za 09/2023</t>
  </si>
  <si>
    <t>FAP42300473</t>
  </si>
  <si>
    <t>Spoloč. prev. nakl. 4NP, od 9.1. - 30.6.2023, 8NP od 9.1. - 27.2.2023, 3NP od 9.1. - 30.5.2023</t>
  </si>
  <si>
    <t>FAP42300474</t>
  </si>
  <si>
    <t>Hlasový paušál 09/2023</t>
  </si>
  <si>
    <t>FAP42300475</t>
  </si>
  <si>
    <t>CZECH-IN s.r.o.</t>
  </si>
  <si>
    <t>5. května 1640/65, 140 21 Praha 4</t>
  </si>
  <si>
    <t>Registračný poplatok, obed 5.10.2023 - World Road Congress 2023</t>
  </si>
  <si>
    <t>FAP42300476</t>
  </si>
  <si>
    <t>Koncesionárske poplatky k 30.6.2023</t>
  </si>
  <si>
    <t>FAP42300477</t>
  </si>
  <si>
    <t>Profesia, spol. s r.o.</t>
  </si>
  <si>
    <t>Balík služieb na portáli www.profesia.sk od 24.10.23 - 23.10.24</t>
  </si>
  <si>
    <t>FAP42300478</t>
  </si>
  <si>
    <t>Kancelárske kreslo do zasadačiek 160 ks</t>
  </si>
  <si>
    <t>FAP42300479</t>
  </si>
  <si>
    <t>Letenky 24.10. - 26.10.2023</t>
  </si>
  <si>
    <t>205/2023</t>
  </si>
  <si>
    <t>1632023</t>
  </si>
  <si>
    <t>FAP42300480</t>
  </si>
  <si>
    <t>Upon delivery of 500 books</t>
  </si>
  <si>
    <t>FAP42300481</t>
  </si>
  <si>
    <t>Pracovné stoly, kontajnery, skrinky, zasadačkové stoly, stolová elektrifikácia</t>
  </si>
  <si>
    <t>FAP42300482</t>
  </si>
  <si>
    <t>Online seminár "Moderná správa registratúry - nové predpisy...", 26.10.2023</t>
  </si>
  <si>
    <t>FAP42300483</t>
  </si>
  <si>
    <t>Odborná príparava na zabezpečenie činnosti stavebného úradu - 290 osôb, občerstvenie, odb. skúška, osvedčenie - 1 osoba</t>
  </si>
  <si>
    <t>146/2023, Dodatok č. 1</t>
  </si>
  <si>
    <t>FAP42300484</t>
  </si>
  <si>
    <t>IRDistribution, a. s.</t>
  </si>
  <si>
    <t>Ivanská cesta 18551/65B, 821 04 Bratislava</t>
  </si>
  <si>
    <t>Samsung ochranný kryt s klávesnicou pre tablet S8, Ultra - 20 ks</t>
  </si>
  <si>
    <t>1652023</t>
  </si>
  <si>
    <t>FAP42300485</t>
  </si>
  <si>
    <t>Zrnková káva 40 ks</t>
  </si>
  <si>
    <t>FAP42300486</t>
  </si>
  <si>
    <t>Paušálne služby 9/2023</t>
  </si>
  <si>
    <t>FAP42300487</t>
  </si>
  <si>
    <t>Red Tulip s.r.o.</t>
  </si>
  <si>
    <t>Budatínska 59, 851 06 Bratislava</t>
  </si>
  <si>
    <t>Hlavičkový papier A4 čistý 200 ks, hlavičkový papier s ražbou štátneho znaku 200 ks</t>
  </si>
  <si>
    <t>1612023</t>
  </si>
  <si>
    <t>FAP42300488</t>
  </si>
  <si>
    <t>Mesačný paušál 10/2023</t>
  </si>
  <si>
    <t>FAP42300489</t>
  </si>
  <si>
    <t>Dobropis - poskytovanie služieb expertnej technickej podpory 09/2023</t>
  </si>
  <si>
    <t>FAP42300490</t>
  </si>
  <si>
    <t>Dobropis - paušálny poplatok za pripojenia a zariadenia 09/2023</t>
  </si>
  <si>
    <t>FAP42300491</t>
  </si>
  <si>
    <t>Paušálny poplatok za pripojenia a zariadenia 09/2023</t>
  </si>
  <si>
    <t>FAP42300492</t>
  </si>
  <si>
    <t>Právne služby 10/2023</t>
  </si>
  <si>
    <t>029/2022, Dodatok č. 1</t>
  </si>
  <si>
    <t>FAP42300493</t>
  </si>
  <si>
    <t>PHM, mazivá a autochem., autoumyváreň, diaľničná známka, mýtné 10/2023</t>
  </si>
  <si>
    <t>FAP42300494</t>
  </si>
  <si>
    <t>Vystavenie tokenu 47982 - správa majetku</t>
  </si>
  <si>
    <t>FAP42300495</t>
  </si>
  <si>
    <t>Monitoring médií 10/2023</t>
  </si>
  <si>
    <t>FAP42300496</t>
  </si>
  <si>
    <t>Tomášikova 64, 831 04 Bratislava</t>
  </si>
  <si>
    <t>Prenájom plochy pre účely umiestnenia informačnej tabule 12/2023</t>
  </si>
  <si>
    <t>FAP42300497</t>
  </si>
  <si>
    <t>Správa registratúry 11/2023</t>
  </si>
  <si>
    <t>FAP42300498</t>
  </si>
  <si>
    <t>Hlasový paušál, mobilný internet 10/2023</t>
  </si>
  <si>
    <t>FAP42300499</t>
  </si>
  <si>
    <t>Mobilný Hardware - Samsung Galaxy Tab S8 Ultra 5G - 6 ks</t>
  </si>
  <si>
    <t>FAP42300500</t>
  </si>
  <si>
    <t>Prenájom kávovarov 2ks 8NP, 2 ks 3NP, 1 ks 4NP -10/23</t>
  </si>
  <si>
    <t>FAP42300501</t>
  </si>
  <si>
    <t>E-kupóny 12/2023</t>
  </si>
  <si>
    <t>FAP42300502</t>
  </si>
  <si>
    <t>Kalendár stolový Pracovný veľký  - 115 ks</t>
  </si>
  <si>
    <t>FAP42300503</t>
  </si>
  <si>
    <t>Kalendár stolový Pracovný veľký  - SK08-23, 20 ks</t>
  </si>
  <si>
    <t>FAP42300504</t>
  </si>
  <si>
    <t>Kancelárske potreby, dodací list 254699</t>
  </si>
  <si>
    <t>FAP42300505</t>
  </si>
  <si>
    <t>Dobropis - parkovanie návštev a licenčný poplatok 4/23</t>
  </si>
  <si>
    <t>FAP42300506</t>
  </si>
  <si>
    <t>Dobropis - parkovanie návštev a licenčný poplatok 5/23</t>
  </si>
  <si>
    <t>FAP42300507</t>
  </si>
  <si>
    <t>Dobropis - parkovanie návštev a licenčný poplatok 6/23</t>
  </si>
  <si>
    <t>FAP42300508</t>
  </si>
  <si>
    <t>Dobropis - parkovanie návštev a licenčný poplatok 7/23</t>
  </si>
  <si>
    <t>FAP42300509</t>
  </si>
  <si>
    <t>Dobropis - parkovanie návštev a licenčný poplatok 8/23</t>
  </si>
  <si>
    <t>FAP42300510</t>
  </si>
  <si>
    <t>FAP42300511</t>
  </si>
  <si>
    <t>Dvojmiestna čal. sedačka do riaditeľskej kancelárie</t>
  </si>
  <si>
    <t>FAP42300512</t>
  </si>
  <si>
    <t>Čalúnený lavicový modul do chodby a jedálne</t>
  </si>
  <si>
    <t>FAP42300513</t>
  </si>
  <si>
    <t>Prenájom tlačiarní, výtlačky 10/2023</t>
  </si>
  <si>
    <t>FAP42300514</t>
  </si>
  <si>
    <t>Poštové služby za 10/2023</t>
  </si>
  <si>
    <t>FAP42300515</t>
  </si>
  <si>
    <t>Obstaranie cloudového balíka Microsoft 365 - 10 ks</t>
  </si>
  <si>
    <t>FAP42300516</t>
  </si>
  <si>
    <t>Paušálny poplatok za pripojenia, zariadenia, technická podpora 10/2023</t>
  </si>
  <si>
    <t>FAP42300517</t>
  </si>
  <si>
    <t>Konzultačné služby 10/2023</t>
  </si>
  <si>
    <t>1322023</t>
  </si>
  <si>
    <t>FAP42300518</t>
  </si>
  <si>
    <t>Dobropis ku faktúre 9001619552, služby DEKVS-lČ 62 94548 100</t>
  </si>
  <si>
    <t>FAP42300519</t>
  </si>
  <si>
    <t>Upratovacie služby za 10/2023 a mimoriadne upratovanie pri sťahovaní</t>
  </si>
  <si>
    <t>FAP42300520</t>
  </si>
  <si>
    <t>Tomášikova 64/A, 83103 Bratislava</t>
  </si>
  <si>
    <t>Spotreba vody a elektrickej energie za 10/2023</t>
  </si>
  <si>
    <t>FAP42300521</t>
  </si>
  <si>
    <t>Pribinova 40, 81109 Bratislava</t>
  </si>
  <si>
    <t>USB token pre OÚRaV - Miroslava Pirhala Perúnová</t>
  </si>
  <si>
    <t>FAP42300522</t>
  </si>
  <si>
    <t>GOPAS SR, a.s.</t>
  </si>
  <si>
    <t>Dr. Vl. Clementisa 10, 821 02 Bratislava</t>
  </si>
  <si>
    <t>Školenie Microsoft Word - praktické využitie, 2 hod.</t>
  </si>
  <si>
    <t>1512023</t>
  </si>
  <si>
    <t>FAP42300523</t>
  </si>
  <si>
    <t>Tematínska 4, 85105 Bratislava</t>
  </si>
  <si>
    <t>Školenie online - "Individuálna účtovná závierka"</t>
  </si>
  <si>
    <t>1382023</t>
  </si>
  <si>
    <t>FAP42300524</t>
  </si>
  <si>
    <t>Storno faktúry 01171023</t>
  </si>
  <si>
    <t>1422023</t>
  </si>
  <si>
    <t>FAP42300525</t>
  </si>
  <si>
    <t>FAP42300526</t>
  </si>
  <si>
    <t>Obstaranie cloudového balíka platformy Microsoft 365 E3 - 1 rok</t>
  </si>
  <si>
    <t>1802023</t>
  </si>
  <si>
    <t>FAP42300527</t>
  </si>
  <si>
    <t>Mesačný paušál 11/2023</t>
  </si>
  <si>
    <t>FAP42300528</t>
  </si>
  <si>
    <t>ONLINE seminár "Nový prístup k rozvoju komunikačných a manažerských zručností</t>
  </si>
  <si>
    <t>1832023</t>
  </si>
  <si>
    <t>FAP42300530</t>
  </si>
  <si>
    <t>Prehľad ofrankovaných položiek za 10/2023</t>
  </si>
  <si>
    <t>FAP42300531</t>
  </si>
  <si>
    <t>FAP42300532</t>
  </si>
  <si>
    <t>Vystavenie tokenu 47982 - účtovníčka</t>
  </si>
  <si>
    <t>FAP42300533</t>
  </si>
  <si>
    <t>Právne služby 11/2023</t>
  </si>
  <si>
    <t>FAP42300534</t>
  </si>
  <si>
    <t>Vystavenie tokenu 47982 - účtovníčka 3</t>
  </si>
  <si>
    <t>FAP42300535</t>
  </si>
  <si>
    <t>Implementačné konzultačné služby 2 hod.</t>
  </si>
  <si>
    <t>1752023</t>
  </si>
  <si>
    <t>FAP42300536</t>
  </si>
  <si>
    <t>1852023</t>
  </si>
  <si>
    <t>FAP42300537</t>
  </si>
  <si>
    <t>Upratovacie práce 11/2023</t>
  </si>
  <si>
    <t>052/2023, Dodatok č. 1</t>
  </si>
  <si>
    <t>FAP42300538</t>
  </si>
  <si>
    <t>Monitornig médií 11/2023</t>
  </si>
  <si>
    <t>FAP42300539</t>
  </si>
  <si>
    <t>PHM, mazivá a autochem., autoumyváreň, diaľničná známka, mýtné 11/2023</t>
  </si>
  <si>
    <t>FAP42300540</t>
  </si>
  <si>
    <t>Prenájom plochy pre účely umiestnenia informačnej tabule 01/2024</t>
  </si>
  <si>
    <t>FAP42300541</t>
  </si>
  <si>
    <t>Ťarchopis k faktúre za 10/2023</t>
  </si>
  <si>
    <t>FAP42300542</t>
  </si>
  <si>
    <t>Dobropis k faktúre za 10/2023</t>
  </si>
  <si>
    <t>FAP42300543</t>
  </si>
  <si>
    <t>Konzultačné služby 11/2023</t>
  </si>
  <si>
    <t>FAP42300544</t>
  </si>
  <si>
    <t>Mobilný hardware 30 ks Samsung Galaxy A23 5G</t>
  </si>
  <si>
    <t>1692023</t>
  </si>
  <si>
    <t>FAP42300545</t>
  </si>
  <si>
    <t>Hlasový paušál, mobilný internet 11/2023</t>
  </si>
  <si>
    <t>FAP42300546</t>
  </si>
  <si>
    <t>Paušálne služby 10/2023</t>
  </si>
  <si>
    <t>FAP42300547</t>
  </si>
  <si>
    <t>Paušálne služby 11/2023</t>
  </si>
  <si>
    <t>FAP42300548</t>
  </si>
  <si>
    <t>Prenájom tlačiarní, výtlačky 11/2023</t>
  </si>
  <si>
    <t>FAP42300549</t>
  </si>
  <si>
    <t>Školenie "Finančné výkazníctvo"</t>
  </si>
  <si>
    <t>1672023</t>
  </si>
  <si>
    <t>FAP42300550</t>
  </si>
  <si>
    <t>Správa registratúry 12/2023</t>
  </si>
  <si>
    <t>FAP42300551</t>
  </si>
  <si>
    <t>Mesačný paušál 12/2023</t>
  </si>
  <si>
    <t>FAP42300552</t>
  </si>
  <si>
    <t xml:space="preserve">Školenie Microsoft EXCEL </t>
  </si>
  <si>
    <t>1522023</t>
  </si>
  <si>
    <t>FAP42300553</t>
  </si>
  <si>
    <t>Prenájom kávovarov 2ks 8NP, 2 ks 3NP, 1 ks 4NP - 12/2023</t>
  </si>
  <si>
    <t>FAP42300554</t>
  </si>
  <si>
    <t>ProWise, a.s.</t>
  </si>
  <si>
    <t>Kúpeľná 3, 080 01 Prešov</t>
  </si>
  <si>
    <t>Faktúracia za využívanie info systému TRANSPAREX 12/2023 - 12/2024</t>
  </si>
  <si>
    <t>1862023</t>
  </si>
  <si>
    <t>FAP42300555</t>
  </si>
  <si>
    <t>Zrnková káva 40 ks, 12/2023</t>
  </si>
  <si>
    <t>FAP42300556</t>
  </si>
  <si>
    <t>Paušálny poplatok za pripojenia, zariadenia, technická podpora 11/2023</t>
  </si>
  <si>
    <t>FAP42300557</t>
  </si>
  <si>
    <t>Tomášikova 64/A, 831 04 Bratislava</t>
  </si>
  <si>
    <t>1892023</t>
  </si>
  <si>
    <t>FAP42300558</t>
  </si>
  <si>
    <t>Mesačný paušál - IT služby Workplace Management 11/2023</t>
  </si>
  <si>
    <t>FAP42300559</t>
  </si>
  <si>
    <t>Ergonom.prac.stolička - 24 ks</t>
  </si>
  <si>
    <t>1782023</t>
  </si>
  <si>
    <t>FAP42300560</t>
  </si>
  <si>
    <t>Dobropisovaná zľava - služby bez DPH 11/2023</t>
  </si>
  <si>
    <t>FAP42300561</t>
  </si>
  <si>
    <t>Prehľad ofrankovaných položiek za 11/2023</t>
  </si>
  <si>
    <t>FAP42300562</t>
  </si>
  <si>
    <t>Poplatok za dátové prostredie  a užívanie aplikácie Vema Cloud HR +eLS, 11 -12/2023</t>
  </si>
  <si>
    <t>FAP42300563</t>
  </si>
  <si>
    <t>Zrnková káva 8 ks - 4NP</t>
  </si>
  <si>
    <t>FAP42300564</t>
  </si>
  <si>
    <t>Prenájom kávovaru 1 ks 4NP od 24.-31.8.2023</t>
  </si>
  <si>
    <t>FAP42300565</t>
  </si>
  <si>
    <t>Realizácia čistenia a kontroly databázových dát</t>
  </si>
  <si>
    <t>FAP42300566</t>
  </si>
  <si>
    <t>C.E.N. s.r.o.</t>
  </si>
  <si>
    <t>Kalinčiakova 33, P.O.BOX 379, 831 04 Bratislava</t>
  </si>
  <si>
    <t>Vysielací čas na TA3 v termíne od 25.11. - 31.12.2023</t>
  </si>
  <si>
    <t>FAP42300567</t>
  </si>
  <si>
    <t>Unicorn Systems SK s.r.o.</t>
  </si>
  <si>
    <t>Ševčenkova 34, 851 01 Bratislava 5</t>
  </si>
  <si>
    <t>Fakturácia za server, záloh. Softvér a ďalšie príslušenstvo</t>
  </si>
  <si>
    <t>215_2023</t>
  </si>
  <si>
    <t>FAP42300568</t>
  </si>
  <si>
    <t>FAP42300569</t>
  </si>
  <si>
    <t>PONTOON s.r.o.</t>
  </si>
  <si>
    <t>Hradská 1/a, 821 07 Bratislava</t>
  </si>
  <si>
    <t>Služby spojené s eventom "Konferencia Úradu pre územné plánovanie a výstavbu" - Bilancujeme a plánujeme, 13.12.2023</t>
  </si>
  <si>
    <t>1902023</t>
  </si>
  <si>
    <t>FAP42300570</t>
  </si>
  <si>
    <t>Fakturácia cateringových služieb, 14.12.2023</t>
  </si>
  <si>
    <t>224_2023</t>
  </si>
  <si>
    <t>FAP42300571</t>
  </si>
  <si>
    <t>Fakturácia účastníckeho poplatku, online seminár - Základná finančná kontrola bez pokút a kontrolných nedostatkov</t>
  </si>
  <si>
    <t>1912023</t>
  </si>
  <si>
    <t>FAP42300572</t>
  </si>
  <si>
    <t>Faktúra za implementáciuhardverovej a aplikačnej platformy</t>
  </si>
  <si>
    <t>216_2023</t>
  </si>
  <si>
    <t>FAP42300573</t>
  </si>
  <si>
    <t>Pracovný stôl -  12 ks, zásuvkový pojazdný kontajner - 24 ks</t>
  </si>
  <si>
    <t>179_2023</t>
  </si>
  <si>
    <t>FAP42300574</t>
  </si>
  <si>
    <t>Slovak Business Agency</t>
  </si>
  <si>
    <t>Karadžičova 7773/2, 811 09 Bratislava</t>
  </si>
  <si>
    <t>Fakturácia na základe kúpnej zmluvy 227_2023</t>
  </si>
  <si>
    <t>227_2023</t>
  </si>
  <si>
    <t>FAP42300575</t>
  </si>
  <si>
    <t>Iniciatíva Arta</t>
  </si>
  <si>
    <t>Kollárova 1644/2, 921 01 Piešťany</t>
  </si>
  <si>
    <t>Prenájom priestorov Enent space, zabezpečenie cateringu</t>
  </si>
  <si>
    <t>FAP42300576</t>
  </si>
  <si>
    <t>MAXNETWORK, s.r.o.</t>
  </si>
  <si>
    <t>Kapitána Jána Nálepku 866/18, 925 22 Veľké Úľany</t>
  </si>
  <si>
    <t>Inicializačná fáza zariadenia - príprava prostredia, prenájom koncových zariadení</t>
  </si>
  <si>
    <t>223_2023</t>
  </si>
  <si>
    <t>1942023</t>
  </si>
  <si>
    <t>FAP42300577</t>
  </si>
  <si>
    <t>Nájomné 11.-12.2023 (4.,8.,9. NP)</t>
  </si>
  <si>
    <t>011/2022 - dodatky</t>
  </si>
  <si>
    <t>FAP42300578</t>
  </si>
  <si>
    <t>Nájomné 10.-12.2023 (3 NP)</t>
  </si>
  <si>
    <t>FAP42300579</t>
  </si>
  <si>
    <t>Nájomné sklad 1.1.2024- 31.3.2024</t>
  </si>
  <si>
    <t>FAP42300580</t>
  </si>
  <si>
    <t>Horska 11/A, 831 54 Bratislava</t>
  </si>
  <si>
    <t>Elektronická letenka - 4 ks - Viedeň - Bahrajn</t>
  </si>
  <si>
    <t>1952023</t>
  </si>
  <si>
    <t>FAP42300581</t>
  </si>
  <si>
    <t>puojd</t>
  </si>
  <si>
    <t>Šancová 64 811 05 Bratislava</t>
  </si>
  <si>
    <t>Reklamné predmety - viazanky, dizajn</t>
  </si>
  <si>
    <t>1152023</t>
  </si>
  <si>
    <t>FAP42300582</t>
  </si>
  <si>
    <t>Odborná príprava na zabezpečenie činnosti stavebného úradu - 47 osôb</t>
  </si>
  <si>
    <t>FAP42300583</t>
  </si>
  <si>
    <t>Upratovacie práce 12/2023</t>
  </si>
  <si>
    <t>FAP42300584</t>
  </si>
  <si>
    <t>DataWex s.r.o.</t>
  </si>
  <si>
    <t>Stredná 44, 945 01 Komárno</t>
  </si>
  <si>
    <t>Práce súvisiace s vypracovaním FIN</t>
  </si>
  <si>
    <t>1772023</t>
  </si>
  <si>
    <t>FAP42300585</t>
  </si>
  <si>
    <t>PHM, mazivá a autochem., autoumyváreň 12/2023</t>
  </si>
  <si>
    <t>FAP42300586</t>
  </si>
  <si>
    <t>35745274</t>
  </si>
  <si>
    <t>Monitoring médií 12/2023</t>
  </si>
  <si>
    <t>FAP42300587</t>
  </si>
  <si>
    <t>Ročný poplatok Office 365 Enterprise E3 1.-12.2024</t>
  </si>
  <si>
    <t>FAP42300588</t>
  </si>
  <si>
    <t>Právne služby 12/2023</t>
  </si>
  <si>
    <t>FAP42300589</t>
  </si>
  <si>
    <t>Hlasový paušál, mobilný internet 12/2023</t>
  </si>
  <si>
    <t>FAP42300590</t>
  </si>
  <si>
    <t>Pečiatky 15 ks</t>
  </si>
  <si>
    <t>FAP42300591</t>
  </si>
  <si>
    <t xml:space="preserve">Group M, a.s. </t>
  </si>
  <si>
    <t>Harmincova 2/B, 841 01 Bratislava</t>
  </si>
  <si>
    <t>Dobropis - Kooperatíva 957196682, poistná udalosť BT594IL ( FAP42300529)</t>
  </si>
  <si>
    <t>6625954725/2</t>
  </si>
  <si>
    <t>FAP42300592</t>
  </si>
  <si>
    <t>Kooperatíva 957196682, poistná udalosť BT594IL  - opravená fa</t>
  </si>
  <si>
    <t>FAP42300594</t>
  </si>
  <si>
    <t>Dobropis k nájmu fa VS 600230308 - čiastkový 1-3/2024</t>
  </si>
  <si>
    <t>FAP42300595</t>
  </si>
  <si>
    <t>Kollárova 6, 917 02 Trnava</t>
  </si>
  <si>
    <t>IT služby Work.Managment -mesačný paušál12/2023</t>
  </si>
  <si>
    <t>FAP42300596</t>
  </si>
  <si>
    <t>Prenájom tlačiarní, výtlačky 12/2023</t>
  </si>
  <si>
    <t>157_2023</t>
  </si>
  <si>
    <t>FAP42300597</t>
  </si>
  <si>
    <t>A.R.S., s.r.o.</t>
  </si>
  <si>
    <t>Medený Hámor 4, 974 01 Banská Bystrica</t>
  </si>
  <si>
    <t>Servis vozidla, uskladnenie pneumatík</t>
  </si>
  <si>
    <t>219_2023</t>
  </si>
  <si>
    <t>197/2023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</si>
</sst>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sz val="11"/>
      <color rgb="FF000000"/>
      <name val="Calibri"/>
      <family val="2"/>
    </font>
    <font>
      <sz val="11"/>
      <color rgb="FF44444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E4E9D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/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right"/>
    </xf>
    <xf numFmtId="14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right" vertical="center"/>
    </xf>
    <xf numFmtId="4" fontId="3" fillId="0" borderId="2" xfId="0" applyNumberFormat="1" applyFont="1" applyBorder="1"/>
    <xf numFmtId="49" fontId="3" fillId="0" borderId="2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49" fontId="2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49" fontId="3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center"/>
    </xf>
    <xf numFmtId="14" fontId="5" fillId="0" borderId="4" xfId="0" applyNumberFormat="1" applyFont="1" applyBorder="1"/>
    <xf numFmtId="0" fontId="5" fillId="0" borderId="4" xfId="0" applyFont="1" applyBorder="1" applyAlignment="1">
      <alignment wrapText="1"/>
    </xf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4" fontId="5" fillId="0" borderId="4" xfId="0" applyNumberFormat="1" applyFont="1" applyBorder="1"/>
    <xf numFmtId="0" fontId="2" fillId="0" borderId="5" xfId="0" applyFont="1" applyBorder="1" applyAlignment="1">
      <alignment horizontal="center"/>
    </xf>
    <xf numFmtId="14" fontId="5" fillId="0" borderId="6" xfId="0" applyNumberFormat="1" applyFont="1" applyBorder="1"/>
    <xf numFmtId="0" fontId="5" fillId="0" borderId="6" xfId="0" applyFont="1" applyBorder="1"/>
    <xf numFmtId="0" fontId="5" fillId="0" borderId="6" xfId="0" applyFont="1" applyBorder="1" applyAlignment="1">
      <alignment horizontal="right"/>
    </xf>
    <xf numFmtId="0" fontId="5" fillId="0" borderId="6" xfId="0" applyFont="1" applyBorder="1" applyAlignment="1">
      <alignment wrapText="1"/>
    </xf>
    <xf numFmtId="4" fontId="5" fillId="0" borderId="6" xfId="0" applyNumberFormat="1" applyFont="1" applyBorder="1"/>
    <xf numFmtId="0" fontId="5" fillId="0" borderId="6" xfId="0" quotePrefix="1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49" fontId="5" fillId="0" borderId="4" xfId="0" applyNumberFormat="1" applyFont="1" applyBorder="1" applyAlignment="1">
      <alignment horizontal="right"/>
    </xf>
    <xf numFmtId="14" fontId="5" fillId="0" borderId="1" xfId="0" applyNumberFormat="1" applyFont="1" applyBorder="1"/>
    <xf numFmtId="49" fontId="2" fillId="0" borderId="5" xfId="0" applyNumberFormat="1" applyFont="1" applyBorder="1" applyAlignment="1">
      <alignment horizontal="center"/>
    </xf>
    <xf numFmtId="14" fontId="3" fillId="0" borderId="6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/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6" fillId="0" borderId="2" xfId="0" applyFont="1" applyBorder="1"/>
    <xf numFmtId="0" fontId="6" fillId="0" borderId="8" xfId="0" applyFont="1" applyBorder="1" applyAlignment="1">
      <alignment horizontal="center"/>
    </xf>
    <xf numFmtId="14" fontId="3" fillId="0" borderId="7" xfId="0" applyNumberFormat="1" applyFont="1" applyBorder="1" applyAlignment="1">
      <alignment horizontal="right"/>
    </xf>
    <xf numFmtId="0" fontId="6" fillId="0" borderId="7" xfId="0" applyFont="1" applyBorder="1"/>
    <xf numFmtId="0" fontId="6" fillId="0" borderId="4" xfId="0" applyFont="1" applyBorder="1" applyAlignment="1">
      <alignment horizontal="right"/>
    </xf>
    <xf numFmtId="4" fontId="3" fillId="0" borderId="7" xfId="0" applyNumberFormat="1" applyFont="1" applyBorder="1"/>
    <xf numFmtId="49" fontId="3" fillId="0" borderId="7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14" fontId="3" fillId="0" borderId="9" xfId="0" applyNumberFormat="1" applyFont="1" applyBorder="1" applyAlignment="1">
      <alignment horizontal="right"/>
    </xf>
    <xf numFmtId="0" fontId="3" fillId="0" borderId="0" xfId="0" applyFont="1"/>
    <xf numFmtId="0" fontId="3" fillId="0" borderId="7" xfId="0" applyFont="1" applyBorder="1" applyAlignment="1">
      <alignment horizontal="right"/>
    </xf>
    <xf numFmtId="0" fontId="3" fillId="0" borderId="9" xfId="0" applyFont="1" applyBorder="1"/>
    <xf numFmtId="0" fontId="3" fillId="0" borderId="10" xfId="0" applyFont="1" applyBorder="1" applyAlignment="1">
      <alignment horizontal="right"/>
    </xf>
    <xf numFmtId="0" fontId="3" fillId="0" borderId="7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7" xfId="0" applyFont="1" applyBorder="1" applyAlignment="1">
      <alignment horizontal="center"/>
    </xf>
    <xf numFmtId="14" fontId="3" fillId="0" borderId="11" xfId="0" applyNumberFormat="1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49" fontId="3" fillId="0" borderId="11" xfId="0" applyNumberFormat="1" applyFont="1" applyBorder="1" applyAlignment="1">
      <alignment horizontal="right"/>
    </xf>
    <xf numFmtId="0" fontId="6" fillId="0" borderId="8" xfId="0" applyFont="1" applyBorder="1"/>
    <xf numFmtId="0" fontId="3" fillId="0" borderId="12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4" fontId="3" fillId="0" borderId="11" xfId="0" applyNumberFormat="1" applyFont="1" applyBorder="1"/>
    <xf numFmtId="0" fontId="6" fillId="0" borderId="7" xfId="0" applyFont="1" applyBorder="1" applyAlignment="1">
      <alignment horizontal="right"/>
    </xf>
    <xf numFmtId="49" fontId="3" fillId="0" borderId="9" xfId="0" applyNumberFormat="1" applyFont="1" applyBorder="1" applyAlignment="1">
      <alignment horizontal="right"/>
    </xf>
    <xf numFmtId="14" fontId="3" fillId="0" borderId="8" xfId="0" applyNumberFormat="1" applyFont="1" applyBorder="1" applyAlignment="1">
      <alignment horizontal="right"/>
    </xf>
    <xf numFmtId="0" fontId="3" fillId="0" borderId="13" xfId="0" applyFont="1" applyBorder="1" applyAlignment="1">
      <alignment horizontal="left" wrapText="1"/>
    </xf>
    <xf numFmtId="0" fontId="6" fillId="0" borderId="0" xfId="0" applyFont="1"/>
    <xf numFmtId="49" fontId="5" fillId="0" borderId="8" xfId="0" applyNumberFormat="1" applyFont="1" applyBorder="1" applyAlignment="1">
      <alignment horizontal="right"/>
    </xf>
    <xf numFmtId="0" fontId="3" fillId="0" borderId="14" xfId="0" applyFont="1" applyBorder="1" applyAlignment="1">
      <alignment wrapText="1"/>
    </xf>
    <xf numFmtId="4" fontId="3" fillId="0" borderId="8" xfId="0" applyNumberFormat="1" applyFont="1" applyBorder="1"/>
    <xf numFmtId="49" fontId="3" fillId="0" borderId="0" xfId="0" applyNumberFormat="1" applyFont="1" applyAlignment="1">
      <alignment horizontal="right"/>
    </xf>
    <xf numFmtId="49" fontId="3" fillId="0" borderId="8" xfId="0" applyNumberFormat="1" applyFont="1" applyBorder="1" applyAlignment="1">
      <alignment horizontal="right"/>
    </xf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/>
    <xf numFmtId="4" fontId="3" fillId="0" borderId="9" xfId="0" applyNumberFormat="1" applyFont="1" applyBorder="1"/>
    <xf numFmtId="0" fontId="3" fillId="0" borderId="4" xfId="0" applyFont="1" applyBorder="1" applyAlignment="1">
      <alignment wrapText="1"/>
    </xf>
    <xf numFmtId="0" fontId="2" fillId="0" borderId="11" xfId="0" applyFont="1" applyBorder="1"/>
    <xf numFmtId="0" fontId="2" fillId="0" borderId="7" xfId="0" applyFont="1" applyBorder="1"/>
    <xf numFmtId="0" fontId="2" fillId="0" borderId="15" xfId="0" applyFont="1" applyBorder="1"/>
    <xf numFmtId="0" fontId="6" fillId="0" borderId="16" xfId="0" applyFont="1" applyBorder="1"/>
    <xf numFmtId="0" fontId="2" fillId="0" borderId="12" xfId="0" applyFont="1" applyBorder="1"/>
    <xf numFmtId="0" fontId="3" fillId="0" borderId="17" xfId="0" applyFont="1" applyBorder="1" applyAlignment="1">
      <alignment horizontal="right" vertical="center"/>
    </xf>
    <xf numFmtId="0" fontId="6" fillId="0" borderId="10" xfId="0" applyFont="1" applyBorder="1"/>
    <xf numFmtId="0" fontId="6" fillId="0" borderId="12" xfId="0" applyFont="1" applyBorder="1"/>
    <xf numFmtId="0" fontId="3" fillId="0" borderId="3" xfId="0" applyFont="1" applyBorder="1" applyAlignment="1">
      <alignment horizontal="right"/>
    </xf>
    <xf numFmtId="49" fontId="3" fillId="0" borderId="10" xfId="0" applyNumberFormat="1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8" xfId="0" applyFont="1" applyBorder="1" applyAlignment="1">
      <alignment wrapText="1"/>
    </xf>
    <xf numFmtId="0" fontId="6" fillId="0" borderId="11" xfId="0" applyFont="1" applyBorder="1"/>
    <xf numFmtId="4" fontId="3" fillId="0" borderId="12" xfId="0" applyNumberFormat="1" applyFont="1" applyBorder="1"/>
    <xf numFmtId="0" fontId="3" fillId="0" borderId="8" xfId="0" applyFont="1" applyBorder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4" fontId="3" fillId="0" borderId="19" xfId="0" applyNumberFormat="1" applyFont="1" applyBorder="1"/>
    <xf numFmtId="4" fontId="3" fillId="0" borderId="10" xfId="0" applyNumberFormat="1" applyFont="1" applyBorder="1"/>
    <xf numFmtId="0" fontId="6" fillId="0" borderId="10" xfId="0" applyFont="1" applyBorder="1" applyAlignment="1">
      <alignment horizontal="right"/>
    </xf>
    <xf numFmtId="0" fontId="3" fillId="0" borderId="11" xfId="0" applyFont="1" applyBorder="1" applyAlignment="1">
      <alignment wrapText="1"/>
    </xf>
    <xf numFmtId="0" fontId="6" fillId="0" borderId="0" xfId="0" applyFont="1" applyAlignment="1">
      <alignment horizontal="right"/>
    </xf>
    <xf numFmtId="0" fontId="6" fillId="0" borderId="13" xfId="0" applyFont="1" applyBorder="1"/>
    <xf numFmtId="0" fontId="6" fillId="0" borderId="15" xfId="0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11" xfId="0" applyFont="1" applyBorder="1"/>
    <xf numFmtId="49" fontId="5" fillId="0" borderId="7" xfId="0" applyNumberFormat="1" applyFont="1" applyBorder="1" applyAlignment="1">
      <alignment horizontal="right"/>
    </xf>
    <xf numFmtId="0" fontId="3" fillId="0" borderId="19" xfId="0" applyFont="1" applyBorder="1" applyAlignment="1">
      <alignment wrapText="1"/>
    </xf>
    <xf numFmtId="0" fontId="3" fillId="0" borderId="19" xfId="0" applyFont="1" applyBorder="1"/>
    <xf numFmtId="0" fontId="5" fillId="0" borderId="11" xfId="0" applyFont="1" applyBorder="1" applyAlignment="1">
      <alignment wrapText="1"/>
    </xf>
    <xf numFmtId="0" fontId="5" fillId="0" borderId="0" xfId="0" applyFont="1" applyAlignment="1">
      <alignment horizontal="right"/>
    </xf>
    <xf numFmtId="49" fontId="2" fillId="0" borderId="8" xfId="0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10" xfId="0" applyFont="1" applyBorder="1" applyAlignment="1">
      <alignment horizontal="right"/>
    </xf>
    <xf numFmtId="0" fontId="3" fillId="0" borderId="20" xfId="0" applyFont="1" applyBorder="1"/>
    <xf numFmtId="0" fontId="6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/>
    <xf numFmtId="0" fontId="5" fillId="0" borderId="1" xfId="0" applyFont="1" applyBorder="1" applyAlignment="1">
      <alignment horizontal="right"/>
    </xf>
    <xf numFmtId="1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wrapText="1"/>
    </xf>
    <xf numFmtId="4" fontId="5" fillId="0" borderId="8" xfId="0" applyNumberFormat="1" applyFont="1" applyBorder="1"/>
    <xf numFmtId="0" fontId="5" fillId="0" borderId="8" xfId="0" applyFont="1" applyBorder="1" applyAlignment="1">
      <alignment horizontal="right"/>
    </xf>
    <xf numFmtId="14" fontId="5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wrapText="1"/>
    </xf>
    <xf numFmtId="4" fontId="5" fillId="0" borderId="7" xfId="0" applyNumberFormat="1" applyFont="1" applyBorder="1"/>
    <xf numFmtId="0" fontId="5" fillId="0" borderId="7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3" fillId="0" borderId="21" xfId="0" applyFont="1" applyBorder="1"/>
    <xf numFmtId="49" fontId="3" fillId="0" borderId="10" xfId="0" applyNumberFormat="1" applyFont="1" applyBorder="1" applyAlignment="1">
      <alignment horizontal="right" wrapText="1"/>
    </xf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21" xfId="0" applyFont="1" applyBorder="1"/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3" xfId="0" applyFont="1" applyBorder="1"/>
    <xf numFmtId="0" fontId="3" fillId="0" borderId="22" xfId="0" applyFont="1" applyBorder="1" applyAlignment="1">
      <alignment horizontal="right"/>
    </xf>
    <xf numFmtId="49" fontId="3" fillId="0" borderId="7" xfId="0" applyNumberFormat="1" applyFont="1" applyBorder="1" applyAlignment="1">
      <alignment horizontal="right" wrapText="1"/>
    </xf>
    <xf numFmtId="0" fontId="5" fillId="0" borderId="23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6" fillId="0" borderId="22" xfId="0" applyFont="1" applyBorder="1" applyAlignment="1">
      <alignment horizontal="center"/>
    </xf>
    <xf numFmtId="14" fontId="5" fillId="0" borderId="24" xfId="0" applyNumberFormat="1" applyFont="1" applyBorder="1" applyAlignment="1">
      <alignment horizontal="right"/>
    </xf>
    <xf numFmtId="0" fontId="5" fillId="0" borderId="22" xfId="0" applyFont="1" applyBorder="1" applyAlignment="1">
      <alignment wrapText="1"/>
    </xf>
    <xf numFmtId="0" fontId="6" fillId="0" borderId="25" xfId="0" applyFont="1" applyBorder="1"/>
    <xf numFmtId="49" fontId="5" fillId="0" borderId="25" xfId="0" applyNumberFormat="1" applyFont="1" applyBorder="1" applyAlignment="1">
      <alignment horizontal="right"/>
    </xf>
    <xf numFmtId="4" fontId="5" fillId="0" borderId="9" xfId="0" applyNumberFormat="1" applyFont="1" applyBorder="1"/>
    <xf numFmtId="4" fontId="5" fillId="0" borderId="11" xfId="0" applyNumberFormat="1" applyFont="1" applyBorder="1"/>
    <xf numFmtId="0" fontId="5" fillId="0" borderId="9" xfId="0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14" fontId="3" fillId="0" borderId="24" xfId="0" applyNumberFormat="1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6" fillId="0" borderId="26" xfId="0" applyFont="1" applyBorder="1" applyAlignment="1">
      <alignment horizontal="center"/>
    </xf>
    <xf numFmtId="0" fontId="6" fillId="0" borderId="14" xfId="0" applyFont="1" applyBorder="1"/>
    <xf numFmtId="49" fontId="5" fillId="0" borderId="2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5" fillId="0" borderId="27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right"/>
    </xf>
    <xf numFmtId="4" fontId="5" fillId="0" borderId="2" xfId="0" applyNumberFormat="1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right" wrapText="1"/>
    </xf>
    <xf numFmtId="14" fontId="5" fillId="0" borderId="23" xfId="0" applyNumberFormat="1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14" fontId="5" fillId="0" borderId="27" xfId="0" applyNumberFormat="1" applyFont="1" applyBorder="1"/>
    <xf numFmtId="4" fontId="5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4" fontId="5" fillId="0" borderId="17" xfId="0" applyNumberFormat="1" applyFont="1" applyBorder="1"/>
    <xf numFmtId="0" fontId="2" fillId="0" borderId="28" xfId="0" applyFont="1" applyBorder="1" applyAlignment="1">
      <alignment horizontal="center"/>
    </xf>
    <xf numFmtId="14" fontId="5" fillId="0" borderId="0" xfId="0" applyNumberFormat="1" applyFont="1"/>
    <xf numFmtId="0" fontId="2" fillId="0" borderId="7" xfId="0" applyFont="1" applyBorder="1" applyAlignment="1">
      <alignment horizontal="center"/>
    </xf>
    <xf numFmtId="14" fontId="5" fillId="0" borderId="7" xfId="0" applyNumberFormat="1" applyFont="1" applyBorder="1"/>
    <xf numFmtId="0" fontId="5" fillId="0" borderId="29" xfId="0" applyFont="1" applyBorder="1" applyAlignment="1">
      <alignment horizontal="right" wrapText="1"/>
    </xf>
    <xf numFmtId="0" fontId="5" fillId="0" borderId="29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5" fillId="0" borderId="30" xfId="0" applyFont="1" applyBorder="1" applyAlignment="1">
      <alignment wrapText="1"/>
    </xf>
    <xf numFmtId="0" fontId="5" fillId="0" borderId="29" xfId="0" applyFont="1" applyBorder="1"/>
    <xf numFmtId="0" fontId="5" fillId="0" borderId="29" xfId="0" applyFont="1" applyBorder="1" applyAlignment="1">
      <alignment wrapText="1"/>
    </xf>
    <xf numFmtId="4" fontId="5" fillId="0" borderId="14" xfId="0" applyNumberFormat="1" applyFont="1" applyBorder="1"/>
    <xf numFmtId="4" fontId="5" fillId="0" borderId="18" xfId="0" applyNumberFormat="1" applyFont="1" applyBorder="1"/>
    <xf numFmtId="0" fontId="5" fillId="0" borderId="11" xfId="0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  <xf numFmtId="4" fontId="3" fillId="0" borderId="3" xfId="0" applyNumberFormat="1" applyFont="1" applyBorder="1"/>
    <xf numFmtId="14" fontId="3" fillId="0" borderId="4" xfId="0" applyNumberFormat="1" applyFont="1" applyBorder="1" applyAlignment="1">
      <alignment horizontal="right"/>
    </xf>
    <xf numFmtId="49" fontId="3" fillId="0" borderId="5" xfId="0" applyNumberFormat="1" applyFont="1" applyBorder="1" applyAlignment="1">
      <alignment horizontal="right"/>
    </xf>
    <xf numFmtId="0" fontId="3" fillId="0" borderId="2" xfId="0" applyFont="1" applyBorder="1" applyAlignment="1">
      <alignment wrapText="1"/>
    </xf>
    <xf numFmtId="0" fontId="5" fillId="0" borderId="31" xfId="0" applyFont="1" applyBorder="1" applyAlignment="1">
      <alignment wrapText="1"/>
    </xf>
    <xf numFmtId="0" fontId="5" fillId="0" borderId="5" xfId="0" applyFont="1" applyBorder="1"/>
    <xf numFmtId="0" fontId="6" fillId="0" borderId="6" xfId="0" applyFont="1" applyBorder="1" applyAlignment="1">
      <alignment horizontal="right"/>
    </xf>
    <xf numFmtId="0" fontId="5" fillId="0" borderId="5" xfId="0" applyFont="1" applyBorder="1" applyAlignment="1">
      <alignment wrapText="1"/>
    </xf>
    <xf numFmtId="14" fontId="5" fillId="0" borderId="29" xfId="0" applyNumberFormat="1" applyFont="1" applyBorder="1"/>
    <xf numFmtId="0" fontId="5" fillId="0" borderId="28" xfId="0" applyFont="1" applyBorder="1" applyAlignment="1">
      <alignment wrapText="1"/>
    </xf>
    <xf numFmtId="4" fontId="5" fillId="0" borderId="29" xfId="0" applyNumberFormat="1" applyFont="1" applyBorder="1"/>
    <xf numFmtId="0" fontId="5" fillId="0" borderId="27" xfId="0" applyFont="1" applyBorder="1"/>
    <xf numFmtId="49" fontId="3" fillId="0" borderId="6" xfId="0" applyNumberFormat="1" applyFont="1" applyBorder="1" applyAlignment="1">
      <alignment horizontal="right"/>
    </xf>
    <xf numFmtId="14" fontId="3" fillId="0" borderId="1" xfId="0" applyNumberFormat="1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EA3AD-9544-444F-A05C-A804B6F5D26D}">
  <dimension ref="A1:J592"/>
  <sheetViews>
    <sheetView tabSelected="1" topLeftCell="A562" workbookViewId="0">
      <selection activeCell="A592" sqref="A592"/>
    </sheetView>
  </sheetViews>
  <sheetFormatPr defaultRowHeight="15" x14ac:dyDescent="0.25"/>
  <cols>
    <col min="1" max="1" width="12.42578125" bestFit="1" customWidth="1"/>
    <col min="2" max="2" width="10.140625" bestFit="1" customWidth="1"/>
    <col min="3" max="3" width="39.28515625" bestFit="1" customWidth="1"/>
    <col min="4" max="4" width="45.7109375" bestFit="1" customWidth="1"/>
    <col min="5" max="5" width="11.85546875" bestFit="1" customWidth="1"/>
    <col min="6" max="6" width="65.5703125" bestFit="1" customWidth="1"/>
    <col min="7" max="7" width="21.42578125" customWidth="1"/>
    <col min="8" max="8" width="14.140625" customWidth="1"/>
    <col min="9" max="9" width="20.85546875" bestFit="1" customWidth="1"/>
    <col min="10" max="10" width="12.42578125" customWidth="1"/>
  </cols>
  <sheetData>
    <row r="1" spans="1:10" ht="75" x14ac:dyDescent="0.25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6" t="s">
        <v>9</v>
      </c>
    </row>
    <row r="2" spans="1:10" x14ac:dyDescent="0.25">
      <c r="A2" s="7" t="s">
        <v>10</v>
      </c>
      <c r="B2" s="8">
        <v>44931</v>
      </c>
      <c r="C2" s="9" t="s">
        <v>11</v>
      </c>
      <c r="D2" s="9" t="s">
        <v>12</v>
      </c>
      <c r="E2" s="10">
        <v>31322832</v>
      </c>
      <c r="F2" s="9" t="s">
        <v>13</v>
      </c>
      <c r="G2" s="11">
        <v>521.26</v>
      </c>
      <c r="H2" s="11">
        <v>625.51</v>
      </c>
      <c r="I2" s="12" t="s">
        <v>14</v>
      </c>
      <c r="J2" s="12"/>
    </row>
    <row r="3" spans="1:10" x14ac:dyDescent="0.25">
      <c r="A3" s="7" t="s">
        <v>15</v>
      </c>
      <c r="B3" s="8">
        <v>44931</v>
      </c>
      <c r="C3" s="9" t="s">
        <v>16</v>
      </c>
      <c r="D3" s="9" t="s">
        <v>17</v>
      </c>
      <c r="E3" s="10">
        <v>46017721</v>
      </c>
      <c r="F3" s="9" t="s">
        <v>18</v>
      </c>
      <c r="G3" s="11">
        <v>3780</v>
      </c>
      <c r="H3" s="11">
        <v>4536</v>
      </c>
      <c r="I3" s="12" t="s">
        <v>19</v>
      </c>
      <c r="J3" s="12"/>
    </row>
    <row r="4" spans="1:10" x14ac:dyDescent="0.25">
      <c r="A4" s="7" t="s">
        <v>20</v>
      </c>
      <c r="B4" s="8">
        <v>44942</v>
      </c>
      <c r="C4" s="9" t="s">
        <v>21</v>
      </c>
      <c r="D4" s="9" t="s">
        <v>22</v>
      </c>
      <c r="E4" s="10">
        <v>35722533</v>
      </c>
      <c r="F4" s="9" t="s">
        <v>23</v>
      </c>
      <c r="G4" s="11">
        <v>400</v>
      </c>
      <c r="H4" s="11">
        <v>480</v>
      </c>
      <c r="I4" s="12" t="s">
        <v>24</v>
      </c>
      <c r="J4" s="12"/>
    </row>
    <row r="5" spans="1:10" x14ac:dyDescent="0.25">
      <c r="A5" s="7" t="s">
        <v>25</v>
      </c>
      <c r="B5" s="8">
        <v>44944</v>
      </c>
      <c r="C5" s="9" t="s">
        <v>26</v>
      </c>
      <c r="D5" s="9" t="s">
        <v>27</v>
      </c>
      <c r="E5" s="10">
        <v>52599515</v>
      </c>
      <c r="F5" s="9" t="s">
        <v>28</v>
      </c>
      <c r="G5" s="11">
        <v>5.49</v>
      </c>
      <c r="H5" s="11">
        <v>6.59</v>
      </c>
      <c r="I5" s="12" t="s">
        <v>29</v>
      </c>
      <c r="J5" s="12"/>
    </row>
    <row r="6" spans="1:10" x14ac:dyDescent="0.25">
      <c r="A6" s="7" t="s">
        <v>30</v>
      </c>
      <c r="B6" s="8">
        <v>44946</v>
      </c>
      <c r="C6" s="9" t="s">
        <v>31</v>
      </c>
      <c r="D6" s="9" t="s">
        <v>32</v>
      </c>
      <c r="E6" s="10">
        <v>50013602</v>
      </c>
      <c r="F6" s="9" t="s">
        <v>33</v>
      </c>
      <c r="G6" s="11">
        <v>2850</v>
      </c>
      <c r="H6" s="11">
        <v>2850</v>
      </c>
      <c r="I6" s="12"/>
      <c r="J6" s="12"/>
    </row>
    <row r="7" spans="1:10" x14ac:dyDescent="0.25">
      <c r="A7" s="7" t="s">
        <v>34</v>
      </c>
      <c r="B7" s="8">
        <v>44946</v>
      </c>
      <c r="C7" s="9" t="s">
        <v>35</v>
      </c>
      <c r="D7" s="9" t="s">
        <v>36</v>
      </c>
      <c r="E7" s="10">
        <v>35714271</v>
      </c>
      <c r="F7" s="9" t="s">
        <v>37</v>
      </c>
      <c r="G7" s="11">
        <v>77</v>
      </c>
      <c r="H7" s="11">
        <v>92.4</v>
      </c>
      <c r="I7" s="12"/>
      <c r="J7" s="12"/>
    </row>
    <row r="8" spans="1:10" x14ac:dyDescent="0.25">
      <c r="A8" s="7" t="s">
        <v>38</v>
      </c>
      <c r="B8" s="8">
        <v>44946</v>
      </c>
      <c r="C8" s="9" t="s">
        <v>39</v>
      </c>
      <c r="D8" s="9" t="s">
        <v>27</v>
      </c>
      <c r="E8" s="13">
        <v>36237337</v>
      </c>
      <c r="F8" s="9" t="s">
        <v>40</v>
      </c>
      <c r="G8" s="11">
        <v>45</v>
      </c>
      <c r="H8" s="11">
        <v>54</v>
      </c>
      <c r="I8" s="14" t="s">
        <v>41</v>
      </c>
      <c r="J8" s="12" t="s">
        <v>42</v>
      </c>
    </row>
    <row r="9" spans="1:10" x14ac:dyDescent="0.25">
      <c r="A9" s="7" t="s">
        <v>43</v>
      </c>
      <c r="B9" s="8">
        <v>44938</v>
      </c>
      <c r="C9" s="9" t="s">
        <v>44</v>
      </c>
      <c r="D9" s="9" t="s">
        <v>45</v>
      </c>
      <c r="E9" s="10">
        <v>35769394</v>
      </c>
      <c r="F9" s="9" t="s">
        <v>46</v>
      </c>
      <c r="G9" s="11">
        <v>1998.61</v>
      </c>
      <c r="H9" s="11">
        <v>2398.33</v>
      </c>
      <c r="I9" s="12" t="s">
        <v>47</v>
      </c>
      <c r="J9" s="12"/>
    </row>
    <row r="10" spans="1:10" x14ac:dyDescent="0.25">
      <c r="A10" s="7" t="s">
        <v>48</v>
      </c>
      <c r="B10" s="8">
        <v>44938</v>
      </c>
      <c r="C10" s="9" t="s">
        <v>44</v>
      </c>
      <c r="D10" s="9" t="s">
        <v>45</v>
      </c>
      <c r="E10" s="10">
        <v>35769394</v>
      </c>
      <c r="F10" s="9" t="s">
        <v>49</v>
      </c>
      <c r="G10" s="11">
        <v>1096.01</v>
      </c>
      <c r="H10" s="11">
        <v>1315.21</v>
      </c>
      <c r="I10" s="12" t="s">
        <v>47</v>
      </c>
      <c r="J10" s="12"/>
    </row>
    <row r="11" spans="1:10" x14ac:dyDescent="0.25">
      <c r="A11" s="7" t="s">
        <v>50</v>
      </c>
      <c r="B11" s="8">
        <v>44938</v>
      </c>
      <c r="C11" s="9" t="s">
        <v>44</v>
      </c>
      <c r="D11" s="9" t="s">
        <v>45</v>
      </c>
      <c r="E11" s="10">
        <v>35769394</v>
      </c>
      <c r="F11" s="9" t="s">
        <v>51</v>
      </c>
      <c r="G11" s="11">
        <v>1998.61</v>
      </c>
      <c r="H11" s="11">
        <v>2398.33</v>
      </c>
      <c r="I11" s="12" t="s">
        <v>47</v>
      </c>
      <c r="J11" s="12"/>
    </row>
    <row r="12" spans="1:10" x14ac:dyDescent="0.25">
      <c r="A12" s="7" t="s">
        <v>52</v>
      </c>
      <c r="B12" s="8">
        <v>44939</v>
      </c>
      <c r="C12" s="9" t="s">
        <v>44</v>
      </c>
      <c r="D12" s="9" t="s">
        <v>45</v>
      </c>
      <c r="E12" s="10">
        <v>35769394</v>
      </c>
      <c r="F12" s="9" t="s">
        <v>53</v>
      </c>
      <c r="G12" s="11">
        <v>5065.1000000000004</v>
      </c>
      <c r="H12" s="11">
        <v>5397.86</v>
      </c>
      <c r="I12" s="12" t="s">
        <v>47</v>
      </c>
      <c r="J12" s="12"/>
    </row>
    <row r="13" spans="1:10" x14ac:dyDescent="0.25">
      <c r="A13" s="7" t="s">
        <v>54</v>
      </c>
      <c r="B13" s="8">
        <v>44939</v>
      </c>
      <c r="C13" s="9" t="s">
        <v>44</v>
      </c>
      <c r="D13" s="9" t="s">
        <v>45</v>
      </c>
      <c r="E13" s="10">
        <v>35769394</v>
      </c>
      <c r="F13" s="9" t="s">
        <v>55</v>
      </c>
      <c r="G13" s="11">
        <v>9236.3700000000008</v>
      </c>
      <c r="H13" s="11">
        <v>9843.17</v>
      </c>
      <c r="I13" s="12" t="s">
        <v>47</v>
      </c>
      <c r="J13" s="12"/>
    </row>
    <row r="14" spans="1:10" x14ac:dyDescent="0.25">
      <c r="A14" s="7" t="s">
        <v>56</v>
      </c>
      <c r="B14" s="8">
        <v>44939</v>
      </c>
      <c r="C14" s="9" t="s">
        <v>44</v>
      </c>
      <c r="D14" s="9" t="s">
        <v>45</v>
      </c>
      <c r="E14" s="10">
        <v>35769394</v>
      </c>
      <c r="F14" s="9" t="s">
        <v>57</v>
      </c>
      <c r="G14" s="11">
        <v>9236.3700000000008</v>
      </c>
      <c r="H14" s="11">
        <v>9843.17</v>
      </c>
      <c r="I14" s="12" t="s">
        <v>47</v>
      </c>
      <c r="J14" s="12"/>
    </row>
    <row r="15" spans="1:10" x14ac:dyDescent="0.25">
      <c r="A15" s="7" t="s">
        <v>58</v>
      </c>
      <c r="B15" s="8">
        <v>44942</v>
      </c>
      <c r="C15" s="9" t="s">
        <v>21</v>
      </c>
      <c r="D15" s="9" t="s">
        <v>22</v>
      </c>
      <c r="E15" s="10">
        <v>35722533</v>
      </c>
      <c r="F15" s="9" t="s">
        <v>59</v>
      </c>
      <c r="G15" s="11">
        <v>3500</v>
      </c>
      <c r="H15" s="11">
        <v>4200</v>
      </c>
      <c r="I15" s="12" t="s">
        <v>24</v>
      </c>
      <c r="J15" s="12"/>
    </row>
    <row r="16" spans="1:10" x14ac:dyDescent="0.25">
      <c r="A16" s="7" t="s">
        <v>60</v>
      </c>
      <c r="B16" s="8">
        <v>44946</v>
      </c>
      <c r="C16" s="9" t="s">
        <v>61</v>
      </c>
      <c r="D16" s="9" t="s">
        <v>62</v>
      </c>
      <c r="E16" s="10">
        <v>47232480</v>
      </c>
      <c r="F16" s="9" t="s">
        <v>63</v>
      </c>
      <c r="G16" s="11">
        <v>55.74</v>
      </c>
      <c r="H16" s="11">
        <v>55.74</v>
      </c>
      <c r="I16" s="12"/>
      <c r="J16" s="12"/>
    </row>
    <row r="17" spans="1:10" x14ac:dyDescent="0.25">
      <c r="A17" s="7" t="s">
        <v>64</v>
      </c>
      <c r="B17" s="8">
        <v>44951</v>
      </c>
      <c r="C17" s="9" t="s">
        <v>65</v>
      </c>
      <c r="D17" s="9" t="s">
        <v>66</v>
      </c>
      <c r="E17" s="10">
        <v>31421652</v>
      </c>
      <c r="F17" s="9" t="s">
        <v>67</v>
      </c>
      <c r="G17" s="11">
        <v>9165.83</v>
      </c>
      <c r="H17" s="11">
        <v>10999</v>
      </c>
      <c r="I17" s="10" t="s">
        <v>68</v>
      </c>
      <c r="J17" s="12"/>
    </row>
    <row r="18" spans="1:10" x14ac:dyDescent="0.25">
      <c r="A18" s="7" t="s">
        <v>69</v>
      </c>
      <c r="B18" s="8">
        <v>44956</v>
      </c>
      <c r="C18" s="9" t="s">
        <v>39</v>
      </c>
      <c r="D18" s="9" t="s">
        <v>27</v>
      </c>
      <c r="E18" s="13">
        <v>36237337</v>
      </c>
      <c r="F18" s="9" t="s">
        <v>70</v>
      </c>
      <c r="G18" s="11">
        <v>15.51</v>
      </c>
      <c r="H18" s="11">
        <v>18.61</v>
      </c>
      <c r="I18" s="12" t="s">
        <v>41</v>
      </c>
      <c r="J18" s="12"/>
    </row>
    <row r="19" spans="1:10" x14ac:dyDescent="0.25">
      <c r="A19" s="7" t="s">
        <v>71</v>
      </c>
      <c r="B19" s="8">
        <v>44956</v>
      </c>
      <c r="C19" s="9" t="s">
        <v>72</v>
      </c>
      <c r="D19" s="9" t="s">
        <v>73</v>
      </c>
      <c r="E19" s="13">
        <v>35787180</v>
      </c>
      <c r="F19" s="9" t="s">
        <v>74</v>
      </c>
      <c r="G19" s="11">
        <v>2003.07</v>
      </c>
      <c r="H19" s="11">
        <v>2403.6799999999998</v>
      </c>
      <c r="I19" s="12" t="s">
        <v>75</v>
      </c>
      <c r="J19" s="12"/>
    </row>
    <row r="20" spans="1:10" x14ac:dyDescent="0.25">
      <c r="A20" s="7" t="s">
        <v>76</v>
      </c>
      <c r="B20" s="8">
        <v>44957</v>
      </c>
      <c r="C20" s="9" t="s">
        <v>77</v>
      </c>
      <c r="D20" s="9" t="s">
        <v>78</v>
      </c>
      <c r="E20" s="13">
        <v>35836032</v>
      </c>
      <c r="F20" s="9" t="s">
        <v>79</v>
      </c>
      <c r="G20" s="11">
        <v>67800</v>
      </c>
      <c r="H20" s="11">
        <v>81360</v>
      </c>
      <c r="I20" s="12" t="s">
        <v>80</v>
      </c>
      <c r="J20" s="12"/>
    </row>
    <row r="21" spans="1:10" x14ac:dyDescent="0.25">
      <c r="A21" s="7" t="s">
        <v>81</v>
      </c>
      <c r="B21" s="8">
        <v>44959</v>
      </c>
      <c r="C21" s="9" t="s">
        <v>44</v>
      </c>
      <c r="D21" s="9" t="s">
        <v>45</v>
      </c>
      <c r="E21" s="13">
        <v>35769394</v>
      </c>
      <c r="F21" s="9" t="s">
        <v>82</v>
      </c>
      <c r="G21" s="11">
        <v>1998.61</v>
      </c>
      <c r="H21" s="11">
        <v>2398.33</v>
      </c>
      <c r="I21" s="12" t="s">
        <v>47</v>
      </c>
      <c r="J21" s="12"/>
    </row>
    <row r="22" spans="1:10" x14ac:dyDescent="0.25">
      <c r="A22" s="7" t="s">
        <v>83</v>
      </c>
      <c r="B22" s="8">
        <v>44959</v>
      </c>
      <c r="C22" s="9" t="s">
        <v>84</v>
      </c>
      <c r="D22" s="9" t="s">
        <v>85</v>
      </c>
      <c r="E22" s="13">
        <v>31365078</v>
      </c>
      <c r="F22" s="9" t="s">
        <v>86</v>
      </c>
      <c r="G22" s="11">
        <v>82</v>
      </c>
      <c r="H22" s="11">
        <v>98.4</v>
      </c>
      <c r="I22" s="12"/>
      <c r="J22" s="12" t="s">
        <v>87</v>
      </c>
    </row>
    <row r="23" spans="1:10" x14ac:dyDescent="0.25">
      <c r="A23" s="7" t="s">
        <v>88</v>
      </c>
      <c r="B23" s="8">
        <v>44959</v>
      </c>
      <c r="C23" s="9" t="s">
        <v>89</v>
      </c>
      <c r="D23" s="9" t="s">
        <v>90</v>
      </c>
      <c r="E23" s="13">
        <v>35872900</v>
      </c>
      <c r="F23" s="9" t="s">
        <v>91</v>
      </c>
      <c r="G23" s="11">
        <v>9800</v>
      </c>
      <c r="H23" s="11">
        <v>11760</v>
      </c>
      <c r="I23" s="12" t="s">
        <v>92</v>
      </c>
      <c r="J23" s="12"/>
    </row>
    <row r="24" spans="1:10" x14ac:dyDescent="0.25">
      <c r="A24" s="7" t="s">
        <v>93</v>
      </c>
      <c r="B24" s="8">
        <v>44960</v>
      </c>
      <c r="C24" s="9" t="s">
        <v>94</v>
      </c>
      <c r="D24" s="9" t="s">
        <v>95</v>
      </c>
      <c r="E24" s="13">
        <v>35697270</v>
      </c>
      <c r="F24" s="9" t="s">
        <v>96</v>
      </c>
      <c r="G24" s="11">
        <v>6823</v>
      </c>
      <c r="H24" s="11">
        <v>8187.6</v>
      </c>
      <c r="I24" s="12" t="s">
        <v>97</v>
      </c>
      <c r="J24" s="12"/>
    </row>
    <row r="25" spans="1:10" x14ac:dyDescent="0.25">
      <c r="A25" s="7" t="s">
        <v>98</v>
      </c>
      <c r="B25" s="15">
        <v>44959</v>
      </c>
      <c r="C25" s="9" t="s">
        <v>44</v>
      </c>
      <c r="D25" s="16" t="s">
        <v>45</v>
      </c>
      <c r="E25" s="17">
        <v>35769394</v>
      </c>
      <c r="F25" s="16" t="s">
        <v>99</v>
      </c>
      <c r="G25" s="18">
        <v>9236.3700000000008</v>
      </c>
      <c r="H25" s="18">
        <v>9843.17</v>
      </c>
      <c r="I25" s="19" t="s">
        <v>47</v>
      </c>
      <c r="J25" s="19"/>
    </row>
    <row r="26" spans="1:10" x14ac:dyDescent="0.25">
      <c r="A26" s="20" t="s">
        <v>100</v>
      </c>
      <c r="B26" s="8">
        <v>44960</v>
      </c>
      <c r="C26" s="9" t="s">
        <v>94</v>
      </c>
      <c r="D26" s="9" t="s">
        <v>95</v>
      </c>
      <c r="E26" s="13">
        <v>35697270</v>
      </c>
      <c r="F26" s="9" t="s">
        <v>96</v>
      </c>
      <c r="G26" s="11">
        <v>59.17</v>
      </c>
      <c r="H26" s="11">
        <v>71</v>
      </c>
      <c r="I26" s="12" t="s">
        <v>97</v>
      </c>
      <c r="J26" s="12"/>
    </row>
    <row r="27" spans="1:10" x14ac:dyDescent="0.25">
      <c r="A27" s="20" t="s">
        <v>101</v>
      </c>
      <c r="B27" s="8">
        <v>44963</v>
      </c>
      <c r="C27" s="21" t="s">
        <v>11</v>
      </c>
      <c r="D27" s="21" t="s">
        <v>12</v>
      </c>
      <c r="E27" s="10">
        <v>31322832</v>
      </c>
      <c r="F27" s="21" t="s">
        <v>102</v>
      </c>
      <c r="G27" s="11">
        <v>428.08</v>
      </c>
      <c r="H27" s="11">
        <v>513.69000000000005</v>
      </c>
      <c r="I27" s="12" t="s">
        <v>14</v>
      </c>
      <c r="J27" s="12"/>
    </row>
    <row r="28" spans="1:10" x14ac:dyDescent="0.25">
      <c r="A28" s="20" t="s">
        <v>103</v>
      </c>
      <c r="B28" s="8">
        <v>44964</v>
      </c>
      <c r="C28" s="9" t="s">
        <v>21</v>
      </c>
      <c r="D28" s="21" t="s">
        <v>22</v>
      </c>
      <c r="E28" s="10">
        <v>35722533</v>
      </c>
      <c r="F28" s="21" t="s">
        <v>104</v>
      </c>
      <c r="G28" s="11">
        <v>400</v>
      </c>
      <c r="H28" s="11">
        <v>480</v>
      </c>
      <c r="I28" s="12" t="s">
        <v>105</v>
      </c>
      <c r="J28" s="12"/>
    </row>
    <row r="29" spans="1:10" x14ac:dyDescent="0.25">
      <c r="A29" s="20" t="s">
        <v>106</v>
      </c>
      <c r="B29" s="8">
        <v>44965</v>
      </c>
      <c r="C29" s="9" t="s">
        <v>107</v>
      </c>
      <c r="D29" s="9" t="s">
        <v>108</v>
      </c>
      <c r="E29" s="13">
        <v>53528654</v>
      </c>
      <c r="F29" s="9" t="s">
        <v>109</v>
      </c>
      <c r="G29" s="11">
        <v>509.39499999999998</v>
      </c>
      <c r="H29" s="11">
        <v>509.95</v>
      </c>
      <c r="I29" s="12"/>
      <c r="J29" s="12" t="s">
        <v>110</v>
      </c>
    </row>
    <row r="30" spans="1:10" x14ac:dyDescent="0.25">
      <c r="A30" s="20" t="s">
        <v>111</v>
      </c>
      <c r="B30" s="8">
        <v>44970</v>
      </c>
      <c r="C30" s="9" t="s">
        <v>107</v>
      </c>
      <c r="D30" s="9" t="s">
        <v>108</v>
      </c>
      <c r="E30" s="13">
        <v>53528654</v>
      </c>
      <c r="F30" s="9" t="s">
        <v>109</v>
      </c>
      <c r="G30" s="11">
        <f>H30</f>
        <v>469.15</v>
      </c>
      <c r="H30" s="11">
        <v>469.15</v>
      </c>
      <c r="I30" s="12"/>
      <c r="J30" s="12" t="s">
        <v>112</v>
      </c>
    </row>
    <row r="31" spans="1:10" x14ac:dyDescent="0.25">
      <c r="A31" s="20" t="s">
        <v>113</v>
      </c>
      <c r="B31" s="8">
        <v>44966</v>
      </c>
      <c r="C31" s="9" t="s">
        <v>114</v>
      </c>
      <c r="D31" s="9" t="s">
        <v>115</v>
      </c>
      <c r="E31" s="13">
        <v>46892923</v>
      </c>
      <c r="F31" s="9" t="s">
        <v>116</v>
      </c>
      <c r="G31" s="11">
        <v>152.77000000000001</v>
      </c>
      <c r="H31" s="11">
        <v>183.33</v>
      </c>
      <c r="I31" s="14" t="s">
        <v>117</v>
      </c>
      <c r="J31" s="12"/>
    </row>
    <row r="32" spans="1:10" x14ac:dyDescent="0.25">
      <c r="A32" s="20" t="s">
        <v>118</v>
      </c>
      <c r="B32" s="8">
        <v>44966</v>
      </c>
      <c r="C32" s="9" t="s">
        <v>39</v>
      </c>
      <c r="D32" s="9" t="s">
        <v>27</v>
      </c>
      <c r="E32" s="13">
        <v>36237337</v>
      </c>
      <c r="F32" s="9" t="s">
        <v>119</v>
      </c>
      <c r="G32" s="11">
        <v>392</v>
      </c>
      <c r="H32" s="11">
        <v>470.4</v>
      </c>
      <c r="I32" s="14"/>
      <c r="J32" s="12"/>
    </row>
    <row r="33" spans="1:10" x14ac:dyDescent="0.25">
      <c r="A33" s="20" t="s">
        <v>120</v>
      </c>
      <c r="B33" s="8">
        <v>44972</v>
      </c>
      <c r="C33" s="9" t="s">
        <v>121</v>
      </c>
      <c r="D33" s="9" t="s">
        <v>122</v>
      </c>
      <c r="E33" s="13">
        <v>35954612</v>
      </c>
      <c r="F33" s="9" t="s">
        <v>123</v>
      </c>
      <c r="G33" s="11">
        <v>0.48</v>
      </c>
      <c r="H33" s="11">
        <v>0.57999999999999996</v>
      </c>
      <c r="I33" s="12"/>
      <c r="J33" s="12"/>
    </row>
    <row r="34" spans="1:10" x14ac:dyDescent="0.25">
      <c r="A34" s="20" t="s">
        <v>124</v>
      </c>
      <c r="B34" s="8">
        <v>44970</v>
      </c>
      <c r="C34" s="9" t="s">
        <v>125</v>
      </c>
      <c r="D34" s="9" t="s">
        <v>126</v>
      </c>
      <c r="E34" s="13">
        <v>52065197</v>
      </c>
      <c r="F34" s="9" t="s">
        <v>127</v>
      </c>
      <c r="G34" s="11">
        <v>60</v>
      </c>
      <c r="H34" s="11">
        <v>60</v>
      </c>
      <c r="I34" s="12"/>
      <c r="J34" s="12" t="s">
        <v>128</v>
      </c>
    </row>
    <row r="35" spans="1:10" x14ac:dyDescent="0.25">
      <c r="A35" s="20" t="s">
        <v>129</v>
      </c>
      <c r="B35" s="8">
        <v>44965</v>
      </c>
      <c r="C35" s="9" t="s">
        <v>130</v>
      </c>
      <c r="D35" s="9" t="s">
        <v>131</v>
      </c>
      <c r="E35" s="13">
        <v>50433393</v>
      </c>
      <c r="F35" s="9" t="s">
        <v>132</v>
      </c>
      <c r="G35" s="11">
        <v>300</v>
      </c>
      <c r="H35" s="11">
        <v>300</v>
      </c>
      <c r="I35" s="12"/>
      <c r="J35" s="12">
        <v>92023</v>
      </c>
    </row>
    <row r="36" spans="1:10" x14ac:dyDescent="0.25">
      <c r="A36" s="20" t="s">
        <v>133</v>
      </c>
      <c r="B36" s="8">
        <v>44970</v>
      </c>
      <c r="C36" s="9" t="s">
        <v>134</v>
      </c>
      <c r="D36" s="9" t="s">
        <v>135</v>
      </c>
      <c r="E36" s="13">
        <v>36631124</v>
      </c>
      <c r="F36" s="9" t="s">
        <v>136</v>
      </c>
      <c r="G36" s="11">
        <v>110.6</v>
      </c>
      <c r="H36" s="11">
        <v>110.6</v>
      </c>
      <c r="I36" s="10" t="s">
        <v>137</v>
      </c>
      <c r="J36" s="12"/>
    </row>
    <row r="37" spans="1:10" x14ac:dyDescent="0.25">
      <c r="A37" s="20" t="s">
        <v>138</v>
      </c>
      <c r="B37" s="8">
        <v>44970</v>
      </c>
      <c r="C37" s="9" t="s">
        <v>139</v>
      </c>
      <c r="D37" s="9" t="s">
        <v>140</v>
      </c>
      <c r="E37" s="13">
        <v>42156424</v>
      </c>
      <c r="F37" s="9" t="s">
        <v>141</v>
      </c>
      <c r="G37" s="11">
        <v>145.6</v>
      </c>
      <c r="H37" s="11">
        <v>174.72</v>
      </c>
      <c r="I37" s="10" t="s">
        <v>142</v>
      </c>
      <c r="J37" s="12"/>
    </row>
    <row r="38" spans="1:10" x14ac:dyDescent="0.25">
      <c r="A38" s="7" t="s">
        <v>143</v>
      </c>
      <c r="B38" s="8">
        <v>44977</v>
      </c>
      <c r="C38" s="9" t="s">
        <v>39</v>
      </c>
      <c r="D38" s="9" t="s">
        <v>27</v>
      </c>
      <c r="E38" s="13">
        <v>36237337</v>
      </c>
      <c r="F38" s="9" t="s">
        <v>144</v>
      </c>
      <c r="G38" s="11">
        <v>79.349999999999994</v>
      </c>
      <c r="H38" s="11">
        <v>95.22</v>
      </c>
      <c r="I38" s="12" t="s">
        <v>145</v>
      </c>
      <c r="J38" s="12"/>
    </row>
    <row r="39" spans="1:10" x14ac:dyDescent="0.25">
      <c r="A39" s="7" t="s">
        <v>146</v>
      </c>
      <c r="B39" s="8">
        <v>44973</v>
      </c>
      <c r="C39" s="9" t="s">
        <v>26</v>
      </c>
      <c r="D39" s="9" t="s">
        <v>27</v>
      </c>
      <c r="E39" s="13">
        <v>52599515</v>
      </c>
      <c r="F39" s="9" t="s">
        <v>147</v>
      </c>
      <c r="G39" s="11">
        <f>H39/1.2</f>
        <v>8.5666666666666664</v>
      </c>
      <c r="H39" s="11">
        <v>10.28</v>
      </c>
      <c r="I39" s="10" t="s">
        <v>29</v>
      </c>
      <c r="J39" s="12"/>
    </row>
    <row r="40" spans="1:10" x14ac:dyDescent="0.25">
      <c r="A40" s="7" t="s">
        <v>148</v>
      </c>
      <c r="B40" s="8">
        <v>44979</v>
      </c>
      <c r="C40" s="9" t="s">
        <v>149</v>
      </c>
      <c r="D40" s="9" t="s">
        <v>150</v>
      </c>
      <c r="E40" s="13">
        <v>35842598</v>
      </c>
      <c r="F40" s="9" t="s">
        <v>151</v>
      </c>
      <c r="G40" s="11">
        <f>H40/1.2</f>
        <v>232.16666666666669</v>
      </c>
      <c r="H40" s="11">
        <v>278.60000000000002</v>
      </c>
      <c r="I40" s="12" t="s">
        <v>152</v>
      </c>
      <c r="J40" s="12"/>
    </row>
    <row r="41" spans="1:10" x14ac:dyDescent="0.25">
      <c r="A41" s="7" t="s">
        <v>153</v>
      </c>
      <c r="B41" s="8">
        <v>44979</v>
      </c>
      <c r="C41" s="9" t="s">
        <v>149</v>
      </c>
      <c r="D41" s="9" t="s">
        <v>150</v>
      </c>
      <c r="E41" s="13">
        <f>E40</f>
        <v>35842598</v>
      </c>
      <c r="F41" s="9" t="s">
        <v>151</v>
      </c>
      <c r="G41" s="11">
        <f>H41/1.2</f>
        <v>232.16666666666669</v>
      </c>
      <c r="H41" s="11">
        <v>278.60000000000002</v>
      </c>
      <c r="I41" s="12" t="s">
        <v>152</v>
      </c>
      <c r="J41" s="12"/>
    </row>
    <row r="42" spans="1:10" x14ac:dyDescent="0.25">
      <c r="A42" s="7" t="s">
        <v>154</v>
      </c>
      <c r="B42" s="8">
        <v>44979</v>
      </c>
      <c r="C42" s="9" t="s">
        <v>149</v>
      </c>
      <c r="D42" s="9" t="s">
        <v>150</v>
      </c>
      <c r="E42" s="13">
        <f>E41</f>
        <v>35842598</v>
      </c>
      <c r="F42" s="9" t="s">
        <v>151</v>
      </c>
      <c r="G42" s="11">
        <f>G41</f>
        <v>232.16666666666669</v>
      </c>
      <c r="H42" s="11">
        <v>278.60000000000002</v>
      </c>
      <c r="I42" s="12" t="s">
        <v>152</v>
      </c>
      <c r="J42" s="12"/>
    </row>
    <row r="43" spans="1:10" x14ac:dyDescent="0.25">
      <c r="A43" s="7" t="s">
        <v>155</v>
      </c>
      <c r="B43" s="8">
        <v>44979</v>
      </c>
      <c r="C43" s="9" t="s">
        <v>149</v>
      </c>
      <c r="D43" s="9" t="s">
        <v>150</v>
      </c>
      <c r="E43" s="13">
        <f>E42</f>
        <v>35842598</v>
      </c>
      <c r="F43" s="9" t="str">
        <f>F42</f>
        <v>Prenájom automobilu</v>
      </c>
      <c r="G43" s="11">
        <f>G42</f>
        <v>232.16666666666669</v>
      </c>
      <c r="H43" s="11">
        <v>278.60000000000002</v>
      </c>
      <c r="I43" s="12" t="s">
        <v>152</v>
      </c>
      <c r="J43" s="12"/>
    </row>
    <row r="44" spans="1:10" x14ac:dyDescent="0.25">
      <c r="A44" s="7" t="s">
        <v>156</v>
      </c>
      <c r="B44" s="8">
        <v>44979</v>
      </c>
      <c r="C44" s="9" t="s">
        <v>157</v>
      </c>
      <c r="D44" s="9" t="s">
        <v>158</v>
      </c>
      <c r="E44" s="13">
        <v>31592503</v>
      </c>
      <c r="F44" s="9" t="s">
        <v>159</v>
      </c>
      <c r="G44" s="11">
        <v>555</v>
      </c>
      <c r="H44" s="11">
        <v>666</v>
      </c>
      <c r="I44" s="12"/>
      <c r="J44" s="12"/>
    </row>
    <row r="45" spans="1:10" x14ac:dyDescent="0.25">
      <c r="A45" s="7" t="s">
        <v>160</v>
      </c>
      <c r="B45" s="8"/>
      <c r="C45" s="9"/>
      <c r="D45" s="9"/>
      <c r="E45" s="13"/>
      <c r="F45" s="9" t="s">
        <v>161</v>
      </c>
      <c r="G45" s="11"/>
      <c r="H45" s="11"/>
      <c r="I45" s="12"/>
      <c r="J45" s="12"/>
    </row>
    <row r="46" spans="1:10" x14ac:dyDescent="0.25">
      <c r="A46" s="7" t="s">
        <v>162</v>
      </c>
      <c r="B46" s="8">
        <v>44986</v>
      </c>
      <c r="C46" s="9" t="s">
        <v>163</v>
      </c>
      <c r="D46" s="9" t="s">
        <v>164</v>
      </c>
      <c r="E46" s="13">
        <v>45630429</v>
      </c>
      <c r="F46" s="9" t="s">
        <v>165</v>
      </c>
      <c r="G46" s="11">
        <f>H46/1.2</f>
        <v>49999.166666666672</v>
      </c>
      <c r="H46" s="11">
        <v>59999</v>
      </c>
      <c r="I46" s="12" t="s">
        <v>166</v>
      </c>
      <c r="J46" s="12"/>
    </row>
    <row r="47" spans="1:10" x14ac:dyDescent="0.25">
      <c r="A47" s="22" t="s">
        <v>167</v>
      </c>
      <c r="B47" s="8">
        <v>44620</v>
      </c>
      <c r="C47" s="9" t="s">
        <v>39</v>
      </c>
      <c r="D47" s="9" t="s">
        <v>27</v>
      </c>
      <c r="E47" s="10">
        <v>36237337</v>
      </c>
      <c r="F47" s="9" t="s">
        <v>168</v>
      </c>
      <c r="G47" s="11">
        <v>52.9</v>
      </c>
      <c r="H47" s="11">
        <v>63.48</v>
      </c>
      <c r="I47" s="12" t="s">
        <v>41</v>
      </c>
      <c r="J47" s="12"/>
    </row>
    <row r="48" spans="1:10" x14ac:dyDescent="0.25">
      <c r="A48" s="7" t="s">
        <v>169</v>
      </c>
      <c r="B48" s="8">
        <v>44984</v>
      </c>
      <c r="C48" s="9" t="s">
        <v>170</v>
      </c>
      <c r="D48" s="9" t="s">
        <v>45</v>
      </c>
      <c r="E48" s="13">
        <v>47928905</v>
      </c>
      <c r="F48" s="9" t="s">
        <v>171</v>
      </c>
      <c r="G48" s="11">
        <v>400</v>
      </c>
      <c r="H48" s="11">
        <v>480</v>
      </c>
      <c r="I48" s="12"/>
      <c r="J48" s="12" t="s">
        <v>172</v>
      </c>
    </row>
    <row r="49" spans="1:10" x14ac:dyDescent="0.25">
      <c r="A49" s="7" t="s">
        <v>173</v>
      </c>
      <c r="B49" s="8">
        <v>44973</v>
      </c>
      <c r="C49" s="9" t="s">
        <v>174</v>
      </c>
      <c r="D49" s="9" t="s">
        <v>175</v>
      </c>
      <c r="E49" s="13">
        <v>50605399</v>
      </c>
      <c r="F49" s="9" t="s">
        <v>176</v>
      </c>
      <c r="G49" s="11">
        <v>2132.6</v>
      </c>
      <c r="H49" s="11">
        <f>G49</f>
        <v>2132.6</v>
      </c>
      <c r="I49" s="12"/>
      <c r="J49" s="12"/>
    </row>
    <row r="50" spans="1:10" x14ac:dyDescent="0.25">
      <c r="A50" s="7" t="s">
        <v>177</v>
      </c>
      <c r="B50" s="8">
        <v>44988</v>
      </c>
      <c r="C50" s="9" t="s">
        <v>39</v>
      </c>
      <c r="D50" s="9" t="s">
        <v>27</v>
      </c>
      <c r="E50" s="13">
        <v>36237337</v>
      </c>
      <c r="F50" s="9" t="s">
        <v>178</v>
      </c>
      <c r="G50" s="11">
        <f>H50/1.2</f>
        <v>196</v>
      </c>
      <c r="H50" s="11">
        <v>235.2</v>
      </c>
      <c r="I50" s="12" t="s">
        <v>41</v>
      </c>
      <c r="J50" s="12"/>
    </row>
    <row r="51" spans="1:10" x14ac:dyDescent="0.25">
      <c r="A51" s="7" t="s">
        <v>179</v>
      </c>
      <c r="B51" s="8">
        <v>44978</v>
      </c>
      <c r="C51" s="9" t="s">
        <v>174</v>
      </c>
      <c r="D51" s="9" t="s">
        <v>175</v>
      </c>
      <c r="E51" s="10">
        <v>50605399</v>
      </c>
      <c r="F51" s="9" t="s">
        <v>176</v>
      </c>
      <c r="G51" s="11">
        <v>5762.26</v>
      </c>
      <c r="H51" s="11">
        <f>G51</f>
        <v>5762.26</v>
      </c>
      <c r="I51" s="12"/>
      <c r="J51" s="12"/>
    </row>
    <row r="52" spans="1:10" x14ac:dyDescent="0.25">
      <c r="A52" s="7" t="s">
        <v>180</v>
      </c>
      <c r="B52" s="8">
        <v>44985</v>
      </c>
      <c r="C52" s="9" t="s">
        <v>181</v>
      </c>
      <c r="D52" s="9" t="s">
        <v>182</v>
      </c>
      <c r="E52" s="13">
        <v>50194691</v>
      </c>
      <c r="F52" s="9" t="s">
        <v>183</v>
      </c>
      <c r="G52" s="11">
        <v>85</v>
      </c>
      <c r="H52" s="11">
        <f>G52</f>
        <v>85</v>
      </c>
      <c r="I52" s="12"/>
      <c r="J52" s="12"/>
    </row>
    <row r="53" spans="1:10" x14ac:dyDescent="0.25">
      <c r="A53" s="7" t="s">
        <v>184</v>
      </c>
      <c r="B53" s="8">
        <v>44987</v>
      </c>
      <c r="C53" s="9" t="s">
        <v>114</v>
      </c>
      <c r="D53" s="9" t="s">
        <v>115</v>
      </c>
      <c r="E53" s="13">
        <v>46892923</v>
      </c>
      <c r="F53" s="9" t="s">
        <v>185</v>
      </c>
      <c r="G53" s="11">
        <v>152.77000000000001</v>
      </c>
      <c r="H53" s="11">
        <v>183.33</v>
      </c>
      <c r="I53" s="12" t="s">
        <v>117</v>
      </c>
      <c r="J53" s="12"/>
    </row>
    <row r="54" spans="1:10" x14ac:dyDescent="0.25">
      <c r="A54" s="7" t="s">
        <v>186</v>
      </c>
      <c r="B54" s="8">
        <v>44985</v>
      </c>
      <c r="C54" s="9" t="s">
        <v>187</v>
      </c>
      <c r="D54" s="9" t="s">
        <v>188</v>
      </c>
      <c r="E54" s="23">
        <v>32067691</v>
      </c>
      <c r="F54" s="9" t="s">
        <v>189</v>
      </c>
      <c r="G54" s="11">
        <v>600</v>
      </c>
      <c r="H54" s="11">
        <f>G54*1.2</f>
        <v>720</v>
      </c>
      <c r="I54" s="12"/>
      <c r="J54" s="12" t="s">
        <v>190</v>
      </c>
    </row>
    <row r="55" spans="1:10" x14ac:dyDescent="0.25">
      <c r="A55" s="7" t="s">
        <v>191</v>
      </c>
      <c r="B55" s="8">
        <v>44988</v>
      </c>
      <c r="C55" s="9" t="s">
        <v>94</v>
      </c>
      <c r="D55" s="9" t="s">
        <v>95</v>
      </c>
      <c r="E55" s="13">
        <v>35697270</v>
      </c>
      <c r="F55" s="9" t="s">
        <v>96</v>
      </c>
      <c r="G55" s="11">
        <f>H55/1.2</f>
        <v>27.5</v>
      </c>
      <c r="H55" s="11">
        <v>33</v>
      </c>
      <c r="I55" s="12" t="s">
        <v>192</v>
      </c>
      <c r="J55" s="12"/>
    </row>
    <row r="56" spans="1:10" x14ac:dyDescent="0.25">
      <c r="A56" s="7" t="s">
        <v>193</v>
      </c>
      <c r="B56" s="8">
        <v>44988</v>
      </c>
      <c r="C56" s="9" t="s">
        <v>11</v>
      </c>
      <c r="D56" s="9" t="s">
        <v>12</v>
      </c>
      <c r="E56" s="10">
        <v>31322832</v>
      </c>
      <c r="F56" s="9" t="s">
        <v>194</v>
      </c>
      <c r="G56" s="11">
        <f>H56-111.71</f>
        <v>568.38</v>
      </c>
      <c r="H56" s="11">
        <v>680.09</v>
      </c>
      <c r="I56" s="12" t="s">
        <v>14</v>
      </c>
      <c r="J56" s="12"/>
    </row>
    <row r="57" spans="1:10" x14ac:dyDescent="0.25">
      <c r="A57" s="7" t="s">
        <v>195</v>
      </c>
      <c r="B57" s="8">
        <v>44991</v>
      </c>
      <c r="C57" s="9" t="s">
        <v>89</v>
      </c>
      <c r="D57" s="9" t="s">
        <v>196</v>
      </c>
      <c r="E57" s="13">
        <v>35872900</v>
      </c>
      <c r="F57" s="9" t="s">
        <v>197</v>
      </c>
      <c r="G57" s="11">
        <f>H57/1.2</f>
        <v>28700</v>
      </c>
      <c r="H57" s="11">
        <v>34440</v>
      </c>
      <c r="I57" s="12" t="s">
        <v>92</v>
      </c>
      <c r="J57" s="12"/>
    </row>
    <row r="58" spans="1:10" x14ac:dyDescent="0.25">
      <c r="A58" s="7" t="s">
        <v>198</v>
      </c>
      <c r="B58" s="8">
        <v>44988</v>
      </c>
      <c r="C58" s="9" t="s">
        <v>44</v>
      </c>
      <c r="D58" s="9" t="s">
        <v>45</v>
      </c>
      <c r="E58" s="10">
        <v>35769394</v>
      </c>
      <c r="F58" s="9" t="s">
        <v>199</v>
      </c>
      <c r="G58" s="11">
        <f>H58-606.8</f>
        <v>9236.3700000000008</v>
      </c>
      <c r="H58" s="11">
        <v>9843.17</v>
      </c>
      <c r="I58" s="12" t="s">
        <v>47</v>
      </c>
      <c r="J58" s="12"/>
    </row>
    <row r="59" spans="1:10" x14ac:dyDescent="0.25">
      <c r="A59" s="7" t="s">
        <v>200</v>
      </c>
      <c r="B59" s="8">
        <v>44987</v>
      </c>
      <c r="C59" s="9" t="s">
        <v>44</v>
      </c>
      <c r="D59" s="9" t="s">
        <v>45</v>
      </c>
      <c r="E59" s="10">
        <v>35769394</v>
      </c>
      <c r="F59" s="9" t="s">
        <v>201</v>
      </c>
      <c r="G59" s="11">
        <f>H59-399.72</f>
        <v>1998.61</v>
      </c>
      <c r="H59" s="11">
        <v>2398.33</v>
      </c>
      <c r="I59" s="12" t="s">
        <v>47</v>
      </c>
      <c r="J59" s="12"/>
    </row>
    <row r="60" spans="1:10" x14ac:dyDescent="0.25">
      <c r="A60" s="7" t="s">
        <v>202</v>
      </c>
      <c r="B60" s="8">
        <v>44987</v>
      </c>
      <c r="C60" s="9" t="s">
        <v>149</v>
      </c>
      <c r="D60" s="9" t="s">
        <v>150</v>
      </c>
      <c r="E60" s="13">
        <v>35842598</v>
      </c>
      <c r="F60" s="9" t="s">
        <v>203</v>
      </c>
      <c r="G60" s="11">
        <f>H60/1.2</f>
        <v>514.08333333333337</v>
      </c>
      <c r="H60" s="11">
        <v>616.9</v>
      </c>
      <c r="I60" s="12" t="s">
        <v>152</v>
      </c>
      <c r="J60" s="12"/>
    </row>
    <row r="61" spans="1:10" x14ac:dyDescent="0.25">
      <c r="A61" s="7" t="s">
        <v>204</v>
      </c>
      <c r="B61" s="8">
        <v>44987</v>
      </c>
      <c r="C61" s="9" t="s">
        <v>149</v>
      </c>
      <c r="D61" s="9" t="s">
        <v>150</v>
      </c>
      <c r="E61" s="13">
        <v>35842598</v>
      </c>
      <c r="F61" s="9" t="s">
        <v>205</v>
      </c>
      <c r="G61" s="11">
        <f>H61/1.2</f>
        <v>514.08333333333337</v>
      </c>
      <c r="H61" s="11">
        <v>616.9</v>
      </c>
      <c r="I61" s="12" t="s">
        <v>152</v>
      </c>
      <c r="J61" s="12"/>
    </row>
    <row r="62" spans="1:10" x14ac:dyDescent="0.25">
      <c r="A62" s="7" t="s">
        <v>206</v>
      </c>
      <c r="B62" s="8">
        <v>44987</v>
      </c>
      <c r="C62" s="9" t="s">
        <v>149</v>
      </c>
      <c r="D62" s="9" t="s">
        <v>150</v>
      </c>
      <c r="E62" s="10">
        <f>E61</f>
        <v>35842598</v>
      </c>
      <c r="F62" s="9" t="s">
        <v>207</v>
      </c>
      <c r="G62" s="11">
        <f>G61</f>
        <v>514.08333333333337</v>
      </c>
      <c r="H62" s="11">
        <f>H61</f>
        <v>616.9</v>
      </c>
      <c r="I62" s="12" t="s">
        <v>152</v>
      </c>
      <c r="J62" s="12"/>
    </row>
    <row r="63" spans="1:10" x14ac:dyDescent="0.25">
      <c r="A63" s="7" t="s">
        <v>208</v>
      </c>
      <c r="B63" s="8">
        <v>44987</v>
      </c>
      <c r="C63" s="9" t="s">
        <v>149</v>
      </c>
      <c r="D63" s="9" t="s">
        <v>150</v>
      </c>
      <c r="E63" s="10">
        <f>E62</f>
        <v>35842598</v>
      </c>
      <c r="F63" s="9" t="s">
        <v>209</v>
      </c>
      <c r="G63" s="11">
        <f>G62</f>
        <v>514.08333333333337</v>
      </c>
      <c r="H63" s="11">
        <v>616.9</v>
      </c>
      <c r="I63" s="12" t="s">
        <v>152</v>
      </c>
      <c r="J63" s="12"/>
    </row>
    <row r="64" spans="1:10" x14ac:dyDescent="0.25">
      <c r="A64" s="7" t="s">
        <v>210</v>
      </c>
      <c r="B64" s="8">
        <v>44984</v>
      </c>
      <c r="C64" s="9" t="s">
        <v>211</v>
      </c>
      <c r="D64" s="9" t="s">
        <v>212</v>
      </c>
      <c r="E64" s="10">
        <v>44360746</v>
      </c>
      <c r="F64" s="9" t="s">
        <v>213</v>
      </c>
      <c r="G64" s="11">
        <v>4053.86</v>
      </c>
      <c r="H64" s="11">
        <v>4776.5</v>
      </c>
      <c r="I64" s="12"/>
      <c r="J64" s="12" t="s">
        <v>214</v>
      </c>
    </row>
    <row r="65" spans="1:10" x14ac:dyDescent="0.25">
      <c r="A65" s="7" t="s">
        <v>215</v>
      </c>
      <c r="B65" s="8">
        <v>44992</v>
      </c>
      <c r="C65" s="9" t="s">
        <v>216</v>
      </c>
      <c r="D65" s="9" t="s">
        <v>217</v>
      </c>
      <c r="E65" s="10">
        <v>52081061</v>
      </c>
      <c r="F65" s="24" t="s">
        <v>218</v>
      </c>
      <c r="G65" s="11">
        <v>7473.96</v>
      </c>
      <c r="H65" s="11">
        <v>8968.75</v>
      </c>
      <c r="I65" s="12"/>
      <c r="J65" s="12" t="s">
        <v>219</v>
      </c>
    </row>
    <row r="66" spans="1:10" x14ac:dyDescent="0.25">
      <c r="A66" s="7" t="s">
        <v>220</v>
      </c>
      <c r="B66" s="8">
        <v>44994</v>
      </c>
      <c r="C66" s="9" t="s">
        <v>107</v>
      </c>
      <c r="D66" s="9" t="s">
        <v>108</v>
      </c>
      <c r="E66" s="10">
        <v>53528654</v>
      </c>
      <c r="F66" s="9" t="s">
        <v>221</v>
      </c>
      <c r="G66" s="11">
        <v>453.85</v>
      </c>
      <c r="H66" s="11">
        <v>453.85</v>
      </c>
      <c r="I66" s="12"/>
      <c r="J66" s="12" t="s">
        <v>222</v>
      </c>
    </row>
    <row r="67" spans="1:10" ht="30" x14ac:dyDescent="0.25">
      <c r="A67" s="7" t="s">
        <v>223</v>
      </c>
      <c r="B67" s="8">
        <v>44993</v>
      </c>
      <c r="C67" s="9" t="s">
        <v>224</v>
      </c>
      <c r="D67" s="24" t="s">
        <v>225</v>
      </c>
      <c r="E67" s="10" t="s">
        <v>226</v>
      </c>
      <c r="F67" s="9" t="s">
        <v>227</v>
      </c>
      <c r="G67" s="11">
        <v>2441.0100000000002</v>
      </c>
      <c r="H67" s="11">
        <v>3755.4</v>
      </c>
      <c r="I67" s="12"/>
      <c r="J67" s="12" t="s">
        <v>228</v>
      </c>
    </row>
    <row r="68" spans="1:10" x14ac:dyDescent="0.25">
      <c r="A68" s="7" t="s">
        <v>229</v>
      </c>
      <c r="B68" s="8">
        <v>44993</v>
      </c>
      <c r="C68" s="9" t="s">
        <v>230</v>
      </c>
      <c r="D68" s="9" t="s">
        <v>231</v>
      </c>
      <c r="E68" s="10">
        <v>27437973</v>
      </c>
      <c r="F68" s="9" t="s">
        <v>232</v>
      </c>
      <c r="G68" s="11">
        <v>1609</v>
      </c>
      <c r="H68" s="11">
        <v>1609</v>
      </c>
      <c r="I68" s="12"/>
      <c r="J68" s="12" t="s">
        <v>233</v>
      </c>
    </row>
    <row r="69" spans="1:10" ht="30" x14ac:dyDescent="0.25">
      <c r="A69" s="7" t="s">
        <v>234</v>
      </c>
      <c r="B69" s="8">
        <v>44994</v>
      </c>
      <c r="C69" s="9" t="s">
        <v>26</v>
      </c>
      <c r="D69" s="9" t="s">
        <v>27</v>
      </c>
      <c r="E69" s="10">
        <v>52599515</v>
      </c>
      <c r="F69" s="24" t="s">
        <v>235</v>
      </c>
      <c r="G69" s="11">
        <v>6860.11</v>
      </c>
      <c r="H69" s="11">
        <v>7785.11</v>
      </c>
      <c r="I69" s="12" t="s">
        <v>29</v>
      </c>
      <c r="J69" s="12"/>
    </row>
    <row r="70" spans="1:10" x14ac:dyDescent="0.25">
      <c r="A70" s="25" t="s">
        <v>236</v>
      </c>
      <c r="B70" s="15">
        <v>44995</v>
      </c>
      <c r="C70" s="16" t="s">
        <v>39</v>
      </c>
      <c r="D70" s="16" t="s">
        <v>27</v>
      </c>
      <c r="E70" s="17">
        <v>36237337</v>
      </c>
      <c r="F70" s="16" t="s">
        <v>237</v>
      </c>
      <c r="G70" s="18">
        <v>90</v>
      </c>
      <c r="H70" s="18">
        <v>108</v>
      </c>
      <c r="I70" s="26" t="s">
        <v>41</v>
      </c>
      <c r="J70" s="19"/>
    </row>
    <row r="71" spans="1:10" x14ac:dyDescent="0.25">
      <c r="A71" s="7" t="s">
        <v>238</v>
      </c>
      <c r="B71" s="8">
        <v>44995</v>
      </c>
      <c r="C71" s="24" t="s">
        <v>239</v>
      </c>
      <c r="D71" s="9" t="s">
        <v>240</v>
      </c>
      <c r="E71" s="12" t="s">
        <v>241</v>
      </c>
      <c r="F71" s="9" t="s">
        <v>242</v>
      </c>
      <c r="G71" s="11">
        <v>1303.33</v>
      </c>
      <c r="H71" s="11">
        <v>1564</v>
      </c>
      <c r="I71" s="12" t="s">
        <v>243</v>
      </c>
      <c r="J71" s="12"/>
    </row>
    <row r="72" spans="1:10" x14ac:dyDescent="0.25">
      <c r="A72" s="22" t="s">
        <v>244</v>
      </c>
      <c r="B72" s="8">
        <v>44998</v>
      </c>
      <c r="C72" s="9" t="s">
        <v>134</v>
      </c>
      <c r="D72" s="9" t="s">
        <v>135</v>
      </c>
      <c r="E72" s="13">
        <v>36631124</v>
      </c>
      <c r="F72" s="9" t="s">
        <v>245</v>
      </c>
      <c r="G72" s="11">
        <v>851.02</v>
      </c>
      <c r="H72" s="11">
        <v>851.6</v>
      </c>
      <c r="I72" s="12" t="s">
        <v>246</v>
      </c>
      <c r="J72" s="12"/>
    </row>
    <row r="73" spans="1:10" x14ac:dyDescent="0.25">
      <c r="A73" s="7" t="s">
        <v>247</v>
      </c>
      <c r="B73" s="8">
        <v>44999</v>
      </c>
      <c r="C73" s="24" t="s">
        <v>239</v>
      </c>
      <c r="D73" s="9" t="s">
        <v>240</v>
      </c>
      <c r="E73" s="12" t="s">
        <v>241</v>
      </c>
      <c r="F73" s="9" t="s">
        <v>248</v>
      </c>
      <c r="G73" s="11">
        <v>1303.33</v>
      </c>
      <c r="H73" s="11">
        <v>1564</v>
      </c>
      <c r="I73" s="12" t="s">
        <v>243</v>
      </c>
      <c r="J73" s="12"/>
    </row>
    <row r="74" spans="1:10" x14ac:dyDescent="0.25">
      <c r="A74" s="7" t="s">
        <v>249</v>
      </c>
      <c r="B74" s="8">
        <v>44999</v>
      </c>
      <c r="C74" s="9" t="s">
        <v>211</v>
      </c>
      <c r="D74" s="9" t="s">
        <v>212</v>
      </c>
      <c r="E74" s="10">
        <v>44360746</v>
      </c>
      <c r="F74" s="9" t="s">
        <v>250</v>
      </c>
      <c r="G74" s="11">
        <v>-4053.86</v>
      </c>
      <c r="H74" s="11">
        <v>-4776.5</v>
      </c>
      <c r="I74" s="12"/>
      <c r="J74" s="12" t="s">
        <v>214</v>
      </c>
    </row>
    <row r="75" spans="1:10" x14ac:dyDescent="0.25">
      <c r="A75" s="7" t="s">
        <v>251</v>
      </c>
      <c r="B75" s="8">
        <v>44999</v>
      </c>
      <c r="C75" s="9" t="s">
        <v>211</v>
      </c>
      <c r="D75" s="9" t="s">
        <v>212</v>
      </c>
      <c r="E75" s="10">
        <v>44360746</v>
      </c>
      <c r="F75" s="9" t="s">
        <v>213</v>
      </c>
      <c r="G75" s="11">
        <v>4053.86</v>
      </c>
      <c r="H75" s="11">
        <v>4776.5</v>
      </c>
      <c r="I75" s="12"/>
      <c r="J75" s="12" t="s">
        <v>214</v>
      </c>
    </row>
    <row r="76" spans="1:10" x14ac:dyDescent="0.25">
      <c r="A76" s="7" t="s">
        <v>252</v>
      </c>
      <c r="B76" s="8">
        <v>45000</v>
      </c>
      <c r="C76" s="9" t="s">
        <v>253</v>
      </c>
      <c r="D76" s="9" t="s">
        <v>254</v>
      </c>
      <c r="E76" s="10">
        <v>44119313</v>
      </c>
      <c r="F76" s="9" t="s">
        <v>255</v>
      </c>
      <c r="G76" s="11">
        <v>1170</v>
      </c>
      <c r="H76" s="11">
        <v>1404</v>
      </c>
      <c r="I76" s="12" t="s">
        <v>256</v>
      </c>
      <c r="J76" s="12"/>
    </row>
    <row r="77" spans="1:10" x14ac:dyDescent="0.25">
      <c r="A77" s="7" t="s">
        <v>257</v>
      </c>
      <c r="B77" s="8">
        <v>45000</v>
      </c>
      <c r="C77" s="9" t="s">
        <v>258</v>
      </c>
      <c r="D77" s="9" t="s">
        <v>259</v>
      </c>
      <c r="E77" s="10">
        <v>35867647</v>
      </c>
      <c r="F77" s="9" t="s">
        <v>260</v>
      </c>
      <c r="G77" s="11">
        <v>80</v>
      </c>
      <c r="H77" s="11">
        <v>96</v>
      </c>
      <c r="I77" s="12" t="s">
        <v>261</v>
      </c>
      <c r="J77" s="12" t="s">
        <v>262</v>
      </c>
    </row>
    <row r="78" spans="1:10" x14ac:dyDescent="0.25">
      <c r="A78" s="7" t="s">
        <v>263</v>
      </c>
      <c r="B78" s="8">
        <v>45001</v>
      </c>
      <c r="C78" s="9" t="s">
        <v>264</v>
      </c>
      <c r="D78" s="9" t="s">
        <v>265</v>
      </c>
      <c r="E78" s="10">
        <v>45982392</v>
      </c>
      <c r="F78" s="9" t="s">
        <v>266</v>
      </c>
      <c r="G78" s="11">
        <v>190.91</v>
      </c>
      <c r="H78" s="11">
        <v>210</v>
      </c>
      <c r="I78" s="12"/>
      <c r="J78" s="12" t="s">
        <v>267</v>
      </c>
    </row>
    <row r="79" spans="1:10" x14ac:dyDescent="0.25">
      <c r="A79" s="7" t="s">
        <v>268</v>
      </c>
      <c r="B79" s="8">
        <v>45001</v>
      </c>
      <c r="C79" s="24" t="s">
        <v>269</v>
      </c>
      <c r="D79" s="9" t="s">
        <v>270</v>
      </c>
      <c r="E79" s="10">
        <v>33768897</v>
      </c>
      <c r="F79" s="9" t="s">
        <v>271</v>
      </c>
      <c r="G79" s="11">
        <v>436.69</v>
      </c>
      <c r="H79" s="11">
        <v>524.03</v>
      </c>
      <c r="I79" s="12"/>
      <c r="J79" s="12" t="s">
        <v>272</v>
      </c>
    </row>
    <row r="80" spans="1:10" x14ac:dyDescent="0.25">
      <c r="A80" s="7" t="s">
        <v>273</v>
      </c>
      <c r="B80" s="8">
        <v>45001</v>
      </c>
      <c r="C80" s="24" t="s">
        <v>269</v>
      </c>
      <c r="D80" s="9" t="s">
        <v>270</v>
      </c>
      <c r="E80" s="10">
        <v>33768897</v>
      </c>
      <c r="F80" s="9" t="s">
        <v>274</v>
      </c>
      <c r="G80" s="11">
        <v>422.49</v>
      </c>
      <c r="H80" s="11">
        <v>506.99</v>
      </c>
      <c r="I80" s="12"/>
      <c r="J80" s="12" t="s">
        <v>275</v>
      </c>
    </row>
    <row r="81" spans="1:10" x14ac:dyDescent="0.25">
      <c r="A81" s="7" t="s">
        <v>276</v>
      </c>
      <c r="B81" s="8">
        <v>45002</v>
      </c>
      <c r="C81" s="9" t="s">
        <v>21</v>
      </c>
      <c r="D81" s="9" t="s">
        <v>22</v>
      </c>
      <c r="E81" s="10">
        <v>35722533</v>
      </c>
      <c r="F81" s="9" t="s">
        <v>277</v>
      </c>
      <c r="G81" s="11">
        <v>400</v>
      </c>
      <c r="H81" s="11">
        <v>480</v>
      </c>
      <c r="I81" s="12" t="s">
        <v>24</v>
      </c>
      <c r="J81" s="12"/>
    </row>
    <row r="82" spans="1:10" x14ac:dyDescent="0.25">
      <c r="A82" s="7" t="s">
        <v>278</v>
      </c>
      <c r="B82" s="8">
        <v>45002</v>
      </c>
      <c r="C82" s="9" t="s">
        <v>279</v>
      </c>
      <c r="D82" s="9" t="s">
        <v>280</v>
      </c>
      <c r="E82" s="10">
        <v>25857401</v>
      </c>
      <c r="F82" s="9" t="s">
        <v>281</v>
      </c>
      <c r="G82" s="11">
        <v>256.99</v>
      </c>
      <c r="H82" s="11">
        <v>256.99</v>
      </c>
      <c r="I82" s="12"/>
      <c r="J82" s="12" t="s">
        <v>282</v>
      </c>
    </row>
    <row r="83" spans="1:10" x14ac:dyDescent="0.25">
      <c r="A83" s="7" t="s">
        <v>283</v>
      </c>
      <c r="B83" s="8">
        <v>45005</v>
      </c>
      <c r="C83" s="9" t="s">
        <v>284</v>
      </c>
      <c r="D83" s="9" t="s">
        <v>285</v>
      </c>
      <c r="E83" s="10">
        <v>35954248</v>
      </c>
      <c r="F83" s="9" t="s">
        <v>286</v>
      </c>
      <c r="G83" s="11">
        <v>63833.33</v>
      </c>
      <c r="H83" s="11">
        <v>76600</v>
      </c>
      <c r="I83" s="12" t="s">
        <v>287</v>
      </c>
      <c r="J83" s="12"/>
    </row>
    <row r="84" spans="1:10" ht="30" x14ac:dyDescent="0.25">
      <c r="A84" s="7" t="s">
        <v>288</v>
      </c>
      <c r="B84" s="8" t="s">
        <v>289</v>
      </c>
      <c r="C84" s="9" t="s">
        <v>258</v>
      </c>
      <c r="D84" s="9" t="s">
        <v>259</v>
      </c>
      <c r="E84" s="10">
        <v>35867647</v>
      </c>
      <c r="F84" s="24" t="s">
        <v>290</v>
      </c>
      <c r="G84" s="11">
        <v>1086.33</v>
      </c>
      <c r="H84" s="11">
        <v>1303.5999999999999</v>
      </c>
      <c r="I84" s="12" t="s">
        <v>261</v>
      </c>
      <c r="J84" s="12" t="s">
        <v>262</v>
      </c>
    </row>
    <row r="85" spans="1:10" x14ac:dyDescent="0.25">
      <c r="A85" s="7" t="s">
        <v>291</v>
      </c>
      <c r="B85" s="8">
        <v>45002</v>
      </c>
      <c r="C85" s="9" t="s">
        <v>292</v>
      </c>
      <c r="D85" s="9" t="s">
        <v>293</v>
      </c>
      <c r="E85" s="10">
        <v>35800861</v>
      </c>
      <c r="F85" s="9" t="s">
        <v>294</v>
      </c>
      <c r="G85" s="11">
        <v>249</v>
      </c>
      <c r="H85" s="11">
        <v>298.8</v>
      </c>
      <c r="I85" s="12"/>
      <c r="J85" s="12" t="s">
        <v>295</v>
      </c>
    </row>
    <row r="86" spans="1:10" x14ac:dyDescent="0.25">
      <c r="A86" s="7" t="s">
        <v>296</v>
      </c>
      <c r="B86" s="8">
        <v>45008</v>
      </c>
      <c r="C86" s="24" t="s">
        <v>297</v>
      </c>
      <c r="D86" s="9" t="s">
        <v>298</v>
      </c>
      <c r="E86" s="10">
        <v>31320414</v>
      </c>
      <c r="F86" s="9" t="s">
        <v>299</v>
      </c>
      <c r="G86" s="11">
        <v>30</v>
      </c>
      <c r="H86" s="11">
        <v>36</v>
      </c>
      <c r="I86" s="12"/>
      <c r="J86" s="12" t="s">
        <v>300</v>
      </c>
    </row>
    <row r="87" spans="1:10" ht="30" x14ac:dyDescent="0.25">
      <c r="A87" s="7" t="s">
        <v>301</v>
      </c>
      <c r="B87" s="8">
        <v>45008</v>
      </c>
      <c r="C87" s="24" t="s">
        <v>302</v>
      </c>
      <c r="D87" s="9" t="s">
        <v>303</v>
      </c>
      <c r="E87" s="10">
        <v>46380434</v>
      </c>
      <c r="F87" s="9" t="s">
        <v>304</v>
      </c>
      <c r="G87" s="11">
        <v>12716</v>
      </c>
      <c r="H87" s="11">
        <v>15259.2</v>
      </c>
      <c r="I87" s="12"/>
      <c r="J87" s="12" t="s">
        <v>305</v>
      </c>
    </row>
    <row r="88" spans="1:10" x14ac:dyDescent="0.25">
      <c r="A88" s="7" t="s">
        <v>306</v>
      </c>
      <c r="B88" s="8">
        <v>45008</v>
      </c>
      <c r="C88" s="9" t="s">
        <v>307</v>
      </c>
      <c r="D88" s="9" t="s">
        <v>308</v>
      </c>
      <c r="E88" s="10">
        <v>43954782</v>
      </c>
      <c r="F88" s="9" t="s">
        <v>309</v>
      </c>
      <c r="G88" s="11">
        <v>36.14</v>
      </c>
      <c r="H88" s="11">
        <v>43.37</v>
      </c>
      <c r="I88" s="12"/>
      <c r="J88" s="12" t="s">
        <v>310</v>
      </c>
    </row>
    <row r="89" spans="1:10" x14ac:dyDescent="0.25">
      <c r="A89" s="7" t="s">
        <v>311</v>
      </c>
      <c r="B89" s="8">
        <v>45008</v>
      </c>
      <c r="C89" s="9" t="s">
        <v>312</v>
      </c>
      <c r="D89" s="9" t="s">
        <v>313</v>
      </c>
      <c r="E89" s="10">
        <v>36287229</v>
      </c>
      <c r="F89" s="9" t="s">
        <v>314</v>
      </c>
      <c r="G89" s="11">
        <v>74.17</v>
      </c>
      <c r="H89" s="11">
        <v>89</v>
      </c>
      <c r="I89" s="12"/>
      <c r="J89" s="12" t="s">
        <v>315</v>
      </c>
    </row>
    <row r="90" spans="1:10" x14ac:dyDescent="0.25">
      <c r="A90" s="7" t="s">
        <v>316</v>
      </c>
      <c r="B90" s="8">
        <v>45009</v>
      </c>
      <c r="C90" s="9" t="s">
        <v>317</v>
      </c>
      <c r="D90" s="9" t="s">
        <v>318</v>
      </c>
      <c r="E90" s="10">
        <v>35818565</v>
      </c>
      <c r="F90" s="9" t="s">
        <v>319</v>
      </c>
      <c r="G90" s="11">
        <v>770.5</v>
      </c>
      <c r="H90" s="11">
        <v>924.6</v>
      </c>
      <c r="I90" s="12"/>
      <c r="J90" s="12" t="s">
        <v>320</v>
      </c>
    </row>
    <row r="91" spans="1:10" x14ac:dyDescent="0.25">
      <c r="A91" s="7" t="s">
        <v>321</v>
      </c>
      <c r="B91" s="8">
        <v>45012</v>
      </c>
      <c r="C91" s="9" t="s">
        <v>322</v>
      </c>
      <c r="D91" s="9" t="s">
        <v>323</v>
      </c>
      <c r="E91" s="10">
        <v>35810734</v>
      </c>
      <c r="F91" s="9" t="s">
        <v>324</v>
      </c>
      <c r="G91" s="11">
        <v>3069.6</v>
      </c>
      <c r="H91" s="11">
        <v>3683.52</v>
      </c>
      <c r="I91" s="12"/>
      <c r="J91" s="12" t="s">
        <v>325</v>
      </c>
    </row>
    <row r="92" spans="1:10" x14ac:dyDescent="0.25">
      <c r="A92" s="7" t="s">
        <v>326</v>
      </c>
      <c r="B92" s="8">
        <v>45012</v>
      </c>
      <c r="C92" s="9" t="s">
        <v>327</v>
      </c>
      <c r="D92" s="9" t="s">
        <v>328</v>
      </c>
      <c r="E92" s="10">
        <v>36760960</v>
      </c>
      <c r="F92" s="9" t="s">
        <v>329</v>
      </c>
      <c r="G92" s="11">
        <v>10625</v>
      </c>
      <c r="H92" s="11">
        <v>12750</v>
      </c>
      <c r="I92" s="27" t="s">
        <v>330</v>
      </c>
      <c r="J92" s="27"/>
    </row>
    <row r="93" spans="1:10" x14ac:dyDescent="0.25">
      <c r="A93" s="7" t="s">
        <v>331</v>
      </c>
      <c r="B93" s="8">
        <v>45016</v>
      </c>
      <c r="C93" s="9" t="s">
        <v>332</v>
      </c>
      <c r="D93" s="9" t="s">
        <v>333</v>
      </c>
      <c r="E93" s="10" t="s">
        <v>226</v>
      </c>
      <c r="F93" s="24" t="s">
        <v>334</v>
      </c>
      <c r="G93" s="11">
        <v>6747.47</v>
      </c>
      <c r="H93" s="11">
        <v>6747.47</v>
      </c>
      <c r="I93" s="12"/>
      <c r="J93" s="28" t="s">
        <v>335</v>
      </c>
    </row>
    <row r="94" spans="1:10" ht="30" x14ac:dyDescent="0.25">
      <c r="A94" s="7" t="s">
        <v>336</v>
      </c>
      <c r="B94" s="8">
        <v>45016</v>
      </c>
      <c r="C94" s="9" t="s">
        <v>337</v>
      </c>
      <c r="D94" s="9" t="s">
        <v>338</v>
      </c>
      <c r="E94" s="12" t="s">
        <v>339</v>
      </c>
      <c r="F94" s="24" t="s">
        <v>340</v>
      </c>
      <c r="G94" s="11">
        <v>3008.1</v>
      </c>
      <c r="H94" s="11">
        <v>3008.1</v>
      </c>
      <c r="I94" s="12"/>
      <c r="J94" s="27" t="s">
        <v>341</v>
      </c>
    </row>
    <row r="95" spans="1:10" x14ac:dyDescent="0.25">
      <c r="A95" s="7" t="s">
        <v>342</v>
      </c>
      <c r="B95" s="8">
        <v>45019</v>
      </c>
      <c r="C95" s="9" t="s">
        <v>343</v>
      </c>
      <c r="D95" s="9" t="s">
        <v>344</v>
      </c>
      <c r="E95" s="10">
        <v>51969980</v>
      </c>
      <c r="F95" s="9" t="s">
        <v>345</v>
      </c>
      <c r="G95" s="11">
        <v>59.94</v>
      </c>
      <c r="H95" s="11">
        <v>59.94</v>
      </c>
      <c r="I95" s="12"/>
      <c r="J95" s="12" t="s">
        <v>346</v>
      </c>
    </row>
    <row r="96" spans="1:10" ht="30" x14ac:dyDescent="0.25">
      <c r="A96" s="7" t="s">
        <v>347</v>
      </c>
      <c r="B96" s="8">
        <v>44993</v>
      </c>
      <c r="C96" s="9" t="s">
        <v>224</v>
      </c>
      <c r="D96" s="24" t="s">
        <v>225</v>
      </c>
      <c r="E96" s="10" t="s">
        <v>226</v>
      </c>
      <c r="F96" s="24" t="s">
        <v>348</v>
      </c>
      <c r="G96" s="11">
        <v>1314.39</v>
      </c>
      <c r="H96" s="11">
        <v>1314.39</v>
      </c>
      <c r="I96" s="12"/>
      <c r="J96" s="12" t="s">
        <v>228</v>
      </c>
    </row>
    <row r="97" spans="1:10" x14ac:dyDescent="0.25">
      <c r="A97" s="7" t="s">
        <v>349</v>
      </c>
      <c r="B97" s="8">
        <v>45019</v>
      </c>
      <c r="C97" s="9" t="s">
        <v>350</v>
      </c>
      <c r="D97" s="9" t="s">
        <v>351</v>
      </c>
      <c r="E97" s="10">
        <v>50974611</v>
      </c>
      <c r="F97" s="9" t="s">
        <v>352</v>
      </c>
      <c r="G97" s="11">
        <v>500</v>
      </c>
      <c r="H97" s="11">
        <v>500</v>
      </c>
      <c r="I97" s="12"/>
      <c r="J97" s="12" t="s">
        <v>353</v>
      </c>
    </row>
    <row r="98" spans="1:10" x14ac:dyDescent="0.25">
      <c r="A98" s="7" t="s">
        <v>354</v>
      </c>
      <c r="B98" s="8">
        <v>45019</v>
      </c>
      <c r="C98" s="9" t="s">
        <v>355</v>
      </c>
      <c r="D98" s="9" t="s">
        <v>356</v>
      </c>
      <c r="E98" s="10">
        <v>17316260</v>
      </c>
      <c r="F98" s="9" t="s">
        <v>357</v>
      </c>
      <c r="G98" s="11">
        <v>69000</v>
      </c>
      <c r="H98" s="11">
        <v>82800</v>
      </c>
      <c r="I98" s="12"/>
      <c r="J98" s="12" t="s">
        <v>358</v>
      </c>
    </row>
    <row r="99" spans="1:10" x14ac:dyDescent="0.25">
      <c r="A99" s="7" t="s">
        <v>359</v>
      </c>
      <c r="B99" s="8">
        <v>45019</v>
      </c>
      <c r="C99" s="9" t="s">
        <v>39</v>
      </c>
      <c r="D99" s="9" t="s">
        <v>27</v>
      </c>
      <c r="E99" s="10">
        <v>36237337</v>
      </c>
      <c r="F99" s="9" t="s">
        <v>360</v>
      </c>
      <c r="G99" s="11">
        <v>132.25</v>
      </c>
      <c r="H99" s="11">
        <v>158.69999999999999</v>
      </c>
      <c r="I99" s="12"/>
      <c r="J99" s="12" t="s">
        <v>361</v>
      </c>
    </row>
    <row r="100" spans="1:10" x14ac:dyDescent="0.25">
      <c r="A100" s="7" t="s">
        <v>362</v>
      </c>
      <c r="B100" s="8">
        <v>45019</v>
      </c>
      <c r="C100" s="9" t="s">
        <v>114</v>
      </c>
      <c r="D100" s="9" t="s">
        <v>115</v>
      </c>
      <c r="E100" s="13">
        <v>46892923</v>
      </c>
      <c r="F100" s="9" t="s">
        <v>363</v>
      </c>
      <c r="G100" s="11">
        <v>152.77000000000001</v>
      </c>
      <c r="H100" s="11">
        <v>183.33</v>
      </c>
      <c r="I100" s="12" t="s">
        <v>117</v>
      </c>
      <c r="J100" s="12"/>
    </row>
    <row r="101" spans="1:10" x14ac:dyDescent="0.25">
      <c r="A101" s="7" t="s">
        <v>364</v>
      </c>
      <c r="B101" s="8">
        <v>45020</v>
      </c>
      <c r="C101" s="9" t="s">
        <v>365</v>
      </c>
      <c r="D101" s="9" t="s">
        <v>366</v>
      </c>
      <c r="E101" s="10">
        <v>52929230</v>
      </c>
      <c r="F101" s="9" t="s">
        <v>367</v>
      </c>
      <c r="G101" s="11">
        <v>820</v>
      </c>
      <c r="H101" s="11">
        <v>820</v>
      </c>
      <c r="I101" s="12" t="s">
        <v>368</v>
      </c>
      <c r="J101" s="12"/>
    </row>
    <row r="102" spans="1:10" x14ac:dyDescent="0.25">
      <c r="A102" s="7" t="s">
        <v>369</v>
      </c>
      <c r="B102" s="8">
        <v>45020</v>
      </c>
      <c r="C102" s="9" t="s">
        <v>284</v>
      </c>
      <c r="D102" s="9" t="s">
        <v>285</v>
      </c>
      <c r="E102" s="10">
        <v>35954248</v>
      </c>
      <c r="F102" s="9" t="s">
        <v>286</v>
      </c>
      <c r="G102" s="11">
        <v>63833.33</v>
      </c>
      <c r="H102" s="11">
        <v>76600</v>
      </c>
      <c r="I102" s="12" t="s">
        <v>287</v>
      </c>
      <c r="J102" s="12"/>
    </row>
    <row r="103" spans="1:10" x14ac:dyDescent="0.25">
      <c r="A103" s="7" t="s">
        <v>370</v>
      </c>
      <c r="B103" s="8">
        <v>45020</v>
      </c>
      <c r="C103" s="9" t="s">
        <v>216</v>
      </c>
      <c r="D103" s="9" t="s">
        <v>217</v>
      </c>
      <c r="E103" s="10">
        <v>52081061</v>
      </c>
      <c r="F103" s="9" t="s">
        <v>371</v>
      </c>
      <c r="G103" s="11">
        <v>2989.58</v>
      </c>
      <c r="H103" s="11">
        <v>3587.5</v>
      </c>
      <c r="I103" s="12" t="s">
        <v>372</v>
      </c>
      <c r="J103" s="12" t="s">
        <v>373</v>
      </c>
    </row>
    <row r="104" spans="1:10" x14ac:dyDescent="0.25">
      <c r="A104" s="7" t="s">
        <v>374</v>
      </c>
      <c r="B104" s="8">
        <v>45020</v>
      </c>
      <c r="C104" s="9" t="s">
        <v>11</v>
      </c>
      <c r="D104" s="9" t="s">
        <v>12</v>
      </c>
      <c r="E104" s="13">
        <v>31322832</v>
      </c>
      <c r="F104" s="9" t="s">
        <v>375</v>
      </c>
      <c r="G104" s="11">
        <v>981.86</v>
      </c>
      <c r="H104" s="11">
        <v>1178.24</v>
      </c>
      <c r="I104" s="12" t="s">
        <v>14</v>
      </c>
      <c r="J104" s="12"/>
    </row>
    <row r="105" spans="1:10" x14ac:dyDescent="0.25">
      <c r="A105" s="7" t="s">
        <v>376</v>
      </c>
      <c r="B105" s="8">
        <v>45021</v>
      </c>
      <c r="C105" s="9" t="s">
        <v>89</v>
      </c>
      <c r="D105" s="9" t="s">
        <v>90</v>
      </c>
      <c r="E105" s="13">
        <v>35872900</v>
      </c>
      <c r="F105" s="9" t="s">
        <v>377</v>
      </c>
      <c r="G105" s="11">
        <v>12200</v>
      </c>
      <c r="H105" s="11">
        <v>14640</v>
      </c>
      <c r="I105" s="12" t="s">
        <v>92</v>
      </c>
      <c r="J105" s="12"/>
    </row>
    <row r="106" spans="1:10" x14ac:dyDescent="0.25">
      <c r="A106" s="7" t="s">
        <v>378</v>
      </c>
      <c r="B106" s="8">
        <v>45022</v>
      </c>
      <c r="C106" s="9" t="s">
        <v>149</v>
      </c>
      <c r="D106" s="9" t="s">
        <v>379</v>
      </c>
      <c r="E106" s="13">
        <v>35842598</v>
      </c>
      <c r="F106" s="9" t="s">
        <v>380</v>
      </c>
      <c r="G106" s="11">
        <v>1990</v>
      </c>
      <c r="H106" s="11">
        <v>2388</v>
      </c>
      <c r="I106" s="12" t="s">
        <v>152</v>
      </c>
      <c r="J106" s="12"/>
    </row>
    <row r="107" spans="1:10" x14ac:dyDescent="0.25">
      <c r="A107" s="7" t="s">
        <v>381</v>
      </c>
      <c r="B107" s="8">
        <v>45022</v>
      </c>
      <c r="C107" s="9" t="s">
        <v>149</v>
      </c>
      <c r="D107" s="9" t="s">
        <v>379</v>
      </c>
      <c r="E107" s="13">
        <v>35842598</v>
      </c>
      <c r="F107" s="9" t="s">
        <v>382</v>
      </c>
      <c r="G107" s="11">
        <v>83.33</v>
      </c>
      <c r="H107" s="11">
        <v>100</v>
      </c>
      <c r="I107" s="12" t="s">
        <v>152</v>
      </c>
      <c r="J107" s="12"/>
    </row>
    <row r="108" spans="1:10" x14ac:dyDescent="0.25">
      <c r="A108" s="7" t="s">
        <v>383</v>
      </c>
      <c r="B108" s="8">
        <v>45022</v>
      </c>
      <c r="C108" s="9" t="s">
        <v>39</v>
      </c>
      <c r="D108" s="9" t="s">
        <v>27</v>
      </c>
      <c r="E108" s="13">
        <v>36237337</v>
      </c>
      <c r="F108" s="9" t="s">
        <v>384</v>
      </c>
      <c r="G108" s="11">
        <v>21.45</v>
      </c>
      <c r="H108" s="11">
        <v>25.74</v>
      </c>
      <c r="I108" s="12" t="s">
        <v>41</v>
      </c>
      <c r="J108" s="12"/>
    </row>
    <row r="109" spans="1:10" x14ac:dyDescent="0.25">
      <c r="A109" s="7" t="s">
        <v>385</v>
      </c>
      <c r="B109" s="8">
        <v>45022</v>
      </c>
      <c r="C109" s="9" t="s">
        <v>44</v>
      </c>
      <c r="D109" s="9" t="s">
        <v>45</v>
      </c>
      <c r="E109" s="10">
        <v>35769394</v>
      </c>
      <c r="F109" s="9" t="s">
        <v>386</v>
      </c>
      <c r="G109" s="11">
        <f>H109-399.72</f>
        <v>1998.61</v>
      </c>
      <c r="H109" s="11">
        <v>2398.33</v>
      </c>
      <c r="I109" s="12" t="s">
        <v>47</v>
      </c>
      <c r="J109" s="12"/>
    </row>
    <row r="110" spans="1:10" x14ac:dyDescent="0.25">
      <c r="A110" s="7" t="s">
        <v>387</v>
      </c>
      <c r="B110" s="8">
        <v>45022</v>
      </c>
      <c r="C110" s="9" t="s">
        <v>44</v>
      </c>
      <c r="D110" s="9" t="s">
        <v>45</v>
      </c>
      <c r="E110" s="10">
        <v>35769394</v>
      </c>
      <c r="F110" s="9" t="s">
        <v>388</v>
      </c>
      <c r="G110" s="11">
        <f>H110-606.8</f>
        <v>9236.3700000000008</v>
      </c>
      <c r="H110" s="11">
        <v>9843.17</v>
      </c>
      <c r="I110" s="12" t="s">
        <v>47</v>
      </c>
      <c r="J110" s="12"/>
    </row>
    <row r="111" spans="1:10" x14ac:dyDescent="0.25">
      <c r="A111" s="7" t="s">
        <v>389</v>
      </c>
      <c r="B111" s="8">
        <v>45027</v>
      </c>
      <c r="C111" s="9" t="s">
        <v>21</v>
      </c>
      <c r="D111" s="9" t="s">
        <v>22</v>
      </c>
      <c r="E111" s="10">
        <v>35722533</v>
      </c>
      <c r="F111" s="9" t="s">
        <v>390</v>
      </c>
      <c r="G111" s="11">
        <v>400</v>
      </c>
      <c r="H111" s="11">
        <v>480</v>
      </c>
      <c r="I111" s="12" t="s">
        <v>24</v>
      </c>
      <c r="J111" s="12"/>
    </row>
    <row r="112" spans="1:10" x14ac:dyDescent="0.25">
      <c r="A112" s="7" t="s">
        <v>391</v>
      </c>
      <c r="B112" s="8">
        <v>45027</v>
      </c>
      <c r="C112" s="9" t="s">
        <v>44</v>
      </c>
      <c r="D112" s="9" t="s">
        <v>45</v>
      </c>
      <c r="E112" s="10">
        <v>35769394</v>
      </c>
      <c r="F112" s="24" t="s">
        <v>392</v>
      </c>
      <c r="G112" s="11">
        <v>1096.8699999999999</v>
      </c>
      <c r="H112" s="11">
        <v>1316.24</v>
      </c>
      <c r="I112" s="12" t="s">
        <v>47</v>
      </c>
      <c r="J112" s="12"/>
    </row>
    <row r="113" spans="1:10" x14ac:dyDescent="0.25">
      <c r="A113" s="7" t="s">
        <v>393</v>
      </c>
      <c r="B113" s="8">
        <v>45028</v>
      </c>
      <c r="C113" s="9" t="s">
        <v>394</v>
      </c>
      <c r="D113" s="9" t="s">
        <v>395</v>
      </c>
      <c r="E113" s="10">
        <v>950807</v>
      </c>
      <c r="F113" s="24" t="s">
        <v>396</v>
      </c>
      <c r="G113" s="11">
        <v>300</v>
      </c>
      <c r="H113" s="11">
        <v>300</v>
      </c>
      <c r="I113" s="12"/>
      <c r="J113" s="12" t="s">
        <v>397</v>
      </c>
    </row>
    <row r="114" spans="1:10" x14ac:dyDescent="0.25">
      <c r="A114" s="22" t="s">
        <v>398</v>
      </c>
      <c r="B114" s="8">
        <v>45029</v>
      </c>
      <c r="C114" s="9" t="s">
        <v>134</v>
      </c>
      <c r="D114" s="9" t="s">
        <v>135</v>
      </c>
      <c r="E114" s="13">
        <v>36631124</v>
      </c>
      <c r="F114" s="9" t="s">
        <v>399</v>
      </c>
      <c r="G114" s="11">
        <v>7.92</v>
      </c>
      <c r="H114" s="11">
        <v>9.5</v>
      </c>
      <c r="I114" s="12" t="s">
        <v>246</v>
      </c>
      <c r="J114" s="12"/>
    </row>
    <row r="115" spans="1:10" x14ac:dyDescent="0.25">
      <c r="A115" s="22" t="s">
        <v>400</v>
      </c>
      <c r="B115" s="8">
        <v>45029</v>
      </c>
      <c r="C115" s="9" t="s">
        <v>401</v>
      </c>
      <c r="D115" s="9" t="s">
        <v>402</v>
      </c>
      <c r="E115" s="13">
        <v>35899468</v>
      </c>
      <c r="F115" s="9" t="s">
        <v>403</v>
      </c>
      <c r="G115" s="11">
        <v>368.76</v>
      </c>
      <c r="H115" s="11">
        <v>442.51</v>
      </c>
      <c r="I115" s="12"/>
      <c r="J115" s="12" t="s">
        <v>404</v>
      </c>
    </row>
    <row r="116" spans="1:10" x14ac:dyDescent="0.25">
      <c r="A116" s="22" t="s">
        <v>405</v>
      </c>
      <c r="B116" s="8">
        <v>45029</v>
      </c>
      <c r="C116" s="9" t="s">
        <v>406</v>
      </c>
      <c r="D116" s="24" t="s">
        <v>407</v>
      </c>
      <c r="E116" s="13">
        <v>47172983</v>
      </c>
      <c r="F116" s="9" t="s">
        <v>408</v>
      </c>
      <c r="G116" s="11">
        <v>40</v>
      </c>
      <c r="H116" s="11">
        <v>48</v>
      </c>
      <c r="I116" s="12"/>
      <c r="J116" s="12" t="s">
        <v>409</v>
      </c>
    </row>
    <row r="117" spans="1:10" x14ac:dyDescent="0.25">
      <c r="A117" s="22" t="s">
        <v>410</v>
      </c>
      <c r="B117" s="8">
        <v>45030</v>
      </c>
      <c r="C117" s="9" t="s">
        <v>134</v>
      </c>
      <c r="D117" s="9" t="s">
        <v>135</v>
      </c>
      <c r="E117" s="13">
        <v>36631124</v>
      </c>
      <c r="F117" s="9" t="s">
        <v>399</v>
      </c>
      <c r="G117" s="11">
        <v>537.85</v>
      </c>
      <c r="H117" s="11">
        <v>538.85</v>
      </c>
      <c r="I117" s="12" t="s">
        <v>246</v>
      </c>
      <c r="J117" s="12"/>
    </row>
    <row r="118" spans="1:10" x14ac:dyDescent="0.25">
      <c r="A118" s="7" t="s">
        <v>411</v>
      </c>
      <c r="B118" s="8">
        <v>45030</v>
      </c>
      <c r="C118" s="9" t="s">
        <v>107</v>
      </c>
      <c r="D118" s="9" t="s">
        <v>108</v>
      </c>
      <c r="E118" s="10">
        <v>53528654</v>
      </c>
      <c r="F118" s="9" t="s">
        <v>412</v>
      </c>
      <c r="G118" s="11">
        <v>428.36</v>
      </c>
      <c r="H118" s="11">
        <v>428.36</v>
      </c>
      <c r="I118" s="12"/>
      <c r="J118" s="12" t="s">
        <v>413</v>
      </c>
    </row>
    <row r="119" spans="1:10" x14ac:dyDescent="0.25">
      <c r="A119" s="7" t="s">
        <v>414</v>
      </c>
      <c r="B119" s="8">
        <v>45030</v>
      </c>
      <c r="C119" s="9" t="s">
        <v>35</v>
      </c>
      <c r="D119" s="9" t="s">
        <v>36</v>
      </c>
      <c r="E119" s="10">
        <v>35714271</v>
      </c>
      <c r="F119" s="9" t="s">
        <v>415</v>
      </c>
      <c r="G119" s="11">
        <v>47</v>
      </c>
      <c r="H119" s="11">
        <v>56.4</v>
      </c>
      <c r="I119" s="12"/>
      <c r="J119" s="12"/>
    </row>
    <row r="120" spans="1:10" x14ac:dyDescent="0.25">
      <c r="A120" s="7" t="s">
        <v>416</v>
      </c>
      <c r="B120" s="8">
        <v>45033</v>
      </c>
      <c r="C120" s="9" t="s">
        <v>253</v>
      </c>
      <c r="D120" s="9" t="s">
        <v>254</v>
      </c>
      <c r="E120" s="10">
        <v>44119313</v>
      </c>
      <c r="F120" s="9" t="s">
        <v>255</v>
      </c>
      <c r="G120" s="11">
        <v>1690</v>
      </c>
      <c r="H120" s="11">
        <v>2028</v>
      </c>
      <c r="I120" s="12" t="s">
        <v>256</v>
      </c>
      <c r="J120" s="12"/>
    </row>
    <row r="121" spans="1:10" x14ac:dyDescent="0.25">
      <c r="A121" s="29" t="s">
        <v>417</v>
      </c>
      <c r="B121" s="30">
        <v>45034</v>
      </c>
      <c r="C121" s="31" t="s">
        <v>239</v>
      </c>
      <c r="D121" s="32" t="s">
        <v>240</v>
      </c>
      <c r="E121" s="33" t="s">
        <v>241</v>
      </c>
      <c r="F121" s="32" t="s">
        <v>418</v>
      </c>
      <c r="G121" s="34">
        <v>1303.33</v>
      </c>
      <c r="H121" s="34">
        <v>1564</v>
      </c>
      <c r="I121" s="33" t="s">
        <v>243</v>
      </c>
      <c r="J121" s="33" t="s">
        <v>419</v>
      </c>
    </row>
    <row r="122" spans="1:10" x14ac:dyDescent="0.25">
      <c r="A122" s="35" t="s">
        <v>420</v>
      </c>
      <c r="B122" s="36">
        <v>45034</v>
      </c>
      <c r="C122" s="37" t="s">
        <v>421</v>
      </c>
      <c r="D122" s="37" t="s">
        <v>422</v>
      </c>
      <c r="E122" s="38">
        <v>46450424</v>
      </c>
      <c r="F122" s="39" t="s">
        <v>423</v>
      </c>
      <c r="G122" s="40">
        <v>7570</v>
      </c>
      <c r="H122" s="40">
        <v>9084</v>
      </c>
      <c r="I122" s="38" t="s">
        <v>419</v>
      </c>
      <c r="J122" s="38">
        <v>362023</v>
      </c>
    </row>
    <row r="123" spans="1:10" ht="30" x14ac:dyDescent="0.25">
      <c r="A123" s="35" t="s">
        <v>424</v>
      </c>
      <c r="B123" s="36">
        <v>45034</v>
      </c>
      <c r="C123" s="37" t="s">
        <v>425</v>
      </c>
      <c r="D123" s="39" t="s">
        <v>426</v>
      </c>
      <c r="E123" s="41" t="s">
        <v>226</v>
      </c>
      <c r="F123" s="37" t="s">
        <v>427</v>
      </c>
      <c r="G123" s="40">
        <v>108</v>
      </c>
      <c r="H123" s="40">
        <v>108</v>
      </c>
      <c r="I123" s="38" t="s">
        <v>419</v>
      </c>
      <c r="J123" s="38">
        <v>492023</v>
      </c>
    </row>
    <row r="124" spans="1:10" x14ac:dyDescent="0.25">
      <c r="A124" s="35" t="s">
        <v>428</v>
      </c>
      <c r="B124" s="36">
        <v>45043</v>
      </c>
      <c r="C124" s="9" t="s">
        <v>39</v>
      </c>
      <c r="D124" s="9" t="s">
        <v>27</v>
      </c>
      <c r="E124" s="10">
        <v>36237337</v>
      </c>
      <c r="F124" s="24" t="s">
        <v>429</v>
      </c>
      <c r="G124" s="11">
        <v>392</v>
      </c>
      <c r="H124" s="11">
        <v>470.4</v>
      </c>
      <c r="I124" s="12" t="s">
        <v>41</v>
      </c>
      <c r="J124" s="12"/>
    </row>
    <row r="125" spans="1:10" x14ac:dyDescent="0.25">
      <c r="A125" s="35" t="s">
        <v>430</v>
      </c>
      <c r="B125" s="36">
        <v>45036</v>
      </c>
      <c r="C125" s="37" t="s">
        <v>21</v>
      </c>
      <c r="D125" s="37" t="s">
        <v>431</v>
      </c>
      <c r="E125" s="38">
        <v>35722533</v>
      </c>
      <c r="F125" s="39" t="s">
        <v>432</v>
      </c>
      <c r="G125" s="40">
        <v>64800</v>
      </c>
      <c r="H125" s="40">
        <v>77760</v>
      </c>
      <c r="I125" s="38" t="s">
        <v>419</v>
      </c>
      <c r="J125" s="38">
        <v>72023</v>
      </c>
    </row>
    <row r="126" spans="1:10" x14ac:dyDescent="0.25">
      <c r="A126" s="7" t="s">
        <v>433</v>
      </c>
      <c r="B126" s="8">
        <v>45036</v>
      </c>
      <c r="C126" s="9" t="s">
        <v>61</v>
      </c>
      <c r="D126" s="9" t="s">
        <v>62</v>
      </c>
      <c r="E126" s="10">
        <v>47232480</v>
      </c>
      <c r="F126" s="9" t="s">
        <v>434</v>
      </c>
      <c r="G126" s="11">
        <v>55.74</v>
      </c>
      <c r="H126" s="11">
        <v>55.74</v>
      </c>
      <c r="I126" s="12"/>
      <c r="J126" s="12"/>
    </row>
    <row r="127" spans="1:10" x14ac:dyDescent="0.25">
      <c r="A127" s="7" t="s">
        <v>435</v>
      </c>
      <c r="B127" s="8">
        <v>45037</v>
      </c>
      <c r="C127" s="9" t="s">
        <v>436</v>
      </c>
      <c r="D127" s="9" t="s">
        <v>437</v>
      </c>
      <c r="E127" s="13">
        <v>34144994</v>
      </c>
      <c r="F127" s="9" t="s">
        <v>438</v>
      </c>
      <c r="G127" s="11">
        <v>2853</v>
      </c>
      <c r="H127" s="11">
        <v>3423.6</v>
      </c>
      <c r="I127" s="12"/>
      <c r="J127" s="12" t="s">
        <v>439</v>
      </c>
    </row>
    <row r="128" spans="1:10" x14ac:dyDescent="0.25">
      <c r="A128" s="7" t="s">
        <v>440</v>
      </c>
      <c r="B128" s="8">
        <v>45040</v>
      </c>
      <c r="C128" s="9" t="s">
        <v>84</v>
      </c>
      <c r="D128" s="9" t="s">
        <v>85</v>
      </c>
      <c r="E128" s="13">
        <v>31365078</v>
      </c>
      <c r="F128" s="9" t="s">
        <v>86</v>
      </c>
      <c r="G128" s="11">
        <v>82</v>
      </c>
      <c r="H128" s="11">
        <v>98.4</v>
      </c>
      <c r="I128" s="12"/>
      <c r="J128" s="12" t="s">
        <v>441</v>
      </c>
    </row>
    <row r="129" spans="1:10" x14ac:dyDescent="0.25">
      <c r="A129" s="7" t="s">
        <v>442</v>
      </c>
      <c r="B129" s="8">
        <v>45040</v>
      </c>
      <c r="C129" s="9" t="s">
        <v>312</v>
      </c>
      <c r="D129" s="9" t="s">
        <v>313</v>
      </c>
      <c r="E129" s="10">
        <v>36287229</v>
      </c>
      <c r="F129" s="9" t="s">
        <v>314</v>
      </c>
      <c r="G129" s="11">
        <v>72.5</v>
      </c>
      <c r="H129" s="11">
        <v>87</v>
      </c>
      <c r="I129" s="12"/>
      <c r="J129" s="12" t="s">
        <v>443</v>
      </c>
    </row>
    <row r="130" spans="1:10" ht="30" x14ac:dyDescent="0.25">
      <c r="A130" s="7" t="s">
        <v>444</v>
      </c>
      <c r="B130" s="8">
        <v>45041</v>
      </c>
      <c r="C130" s="42" t="s">
        <v>445</v>
      </c>
      <c r="D130" s="9" t="s">
        <v>446</v>
      </c>
      <c r="E130" s="43" t="s">
        <v>447</v>
      </c>
      <c r="F130" s="24" t="s">
        <v>448</v>
      </c>
      <c r="G130" s="11">
        <v>582.24</v>
      </c>
      <c r="H130" s="11">
        <v>582.24</v>
      </c>
      <c r="I130" s="12" t="s">
        <v>449</v>
      </c>
      <c r="J130" s="12"/>
    </row>
    <row r="131" spans="1:10" ht="30" x14ac:dyDescent="0.25">
      <c r="A131" s="7" t="s">
        <v>450</v>
      </c>
      <c r="B131" s="8">
        <v>45041</v>
      </c>
      <c r="C131" s="42" t="s">
        <v>445</v>
      </c>
      <c r="D131" s="9" t="s">
        <v>446</v>
      </c>
      <c r="E131" s="43" t="s">
        <v>447</v>
      </c>
      <c r="F131" s="24" t="s">
        <v>451</v>
      </c>
      <c r="G131" s="11">
        <v>4716.6000000000004</v>
      </c>
      <c r="H131" s="11">
        <v>4716.6000000000004</v>
      </c>
      <c r="I131" s="12" t="s">
        <v>452</v>
      </c>
      <c r="J131" s="12"/>
    </row>
    <row r="132" spans="1:10" ht="30" x14ac:dyDescent="0.25">
      <c r="A132" s="7" t="s">
        <v>453</v>
      </c>
      <c r="B132" s="8">
        <v>45043</v>
      </c>
      <c r="C132" s="42" t="s">
        <v>454</v>
      </c>
      <c r="D132" s="24" t="s">
        <v>455</v>
      </c>
      <c r="E132" s="43" t="s">
        <v>456</v>
      </c>
      <c r="F132" s="24" t="s">
        <v>457</v>
      </c>
      <c r="G132" s="11">
        <v>35000</v>
      </c>
      <c r="H132" s="11">
        <v>35000</v>
      </c>
      <c r="I132" s="12" t="s">
        <v>458</v>
      </c>
      <c r="J132" s="12"/>
    </row>
    <row r="133" spans="1:10" x14ac:dyDescent="0.25">
      <c r="A133" s="7" t="s">
        <v>459</v>
      </c>
      <c r="B133" s="8">
        <v>45043</v>
      </c>
      <c r="C133" s="9" t="s">
        <v>39</v>
      </c>
      <c r="D133" s="9" t="s">
        <v>27</v>
      </c>
      <c r="E133" s="10">
        <v>36237337</v>
      </c>
      <c r="F133" s="24" t="s">
        <v>460</v>
      </c>
      <c r="G133" s="11">
        <v>-21.45</v>
      </c>
      <c r="H133" s="11">
        <v>-25.74</v>
      </c>
      <c r="I133" s="27" t="s">
        <v>41</v>
      </c>
      <c r="J133" s="12"/>
    </row>
    <row r="134" spans="1:10" x14ac:dyDescent="0.25">
      <c r="A134" s="7" t="s">
        <v>461</v>
      </c>
      <c r="B134" s="8">
        <v>45043</v>
      </c>
      <c r="C134" s="9" t="s">
        <v>39</v>
      </c>
      <c r="D134" s="9" t="s">
        <v>27</v>
      </c>
      <c r="E134" s="10">
        <v>36237337</v>
      </c>
      <c r="F134" s="9" t="s">
        <v>462</v>
      </c>
      <c r="G134" s="11">
        <v>131.54</v>
      </c>
      <c r="H134" s="11">
        <v>157.85</v>
      </c>
      <c r="I134" s="27" t="s">
        <v>41</v>
      </c>
      <c r="J134" s="12"/>
    </row>
    <row r="135" spans="1:10" x14ac:dyDescent="0.25">
      <c r="A135" s="7" t="s">
        <v>463</v>
      </c>
      <c r="B135" s="8">
        <v>45043</v>
      </c>
      <c r="C135" s="42" t="s">
        <v>464</v>
      </c>
      <c r="D135" s="9" t="s">
        <v>465</v>
      </c>
      <c r="E135" s="43" t="s">
        <v>466</v>
      </c>
      <c r="F135" s="24" t="s">
        <v>467</v>
      </c>
      <c r="G135" s="11">
        <v>219</v>
      </c>
      <c r="H135" s="11">
        <v>262.8</v>
      </c>
      <c r="I135" s="12"/>
      <c r="J135" s="12" t="s">
        <v>468</v>
      </c>
    </row>
    <row r="136" spans="1:10" x14ac:dyDescent="0.25">
      <c r="A136" s="7" t="s">
        <v>469</v>
      </c>
      <c r="B136" s="8">
        <v>45044</v>
      </c>
      <c r="C136" s="9" t="s">
        <v>174</v>
      </c>
      <c r="D136" s="9" t="s">
        <v>175</v>
      </c>
      <c r="E136" s="10">
        <v>50605399</v>
      </c>
      <c r="F136" s="9" t="s">
        <v>470</v>
      </c>
      <c r="G136" s="11">
        <v>586.91999999999996</v>
      </c>
      <c r="H136" s="11">
        <v>586.91999999999996</v>
      </c>
      <c r="I136" s="12"/>
      <c r="J136" s="12" t="s">
        <v>471</v>
      </c>
    </row>
    <row r="137" spans="1:10" x14ac:dyDescent="0.25">
      <c r="A137" s="7" t="s">
        <v>472</v>
      </c>
      <c r="B137" s="8">
        <v>45048</v>
      </c>
      <c r="C137" s="9" t="s">
        <v>365</v>
      </c>
      <c r="D137" s="9" t="s">
        <v>366</v>
      </c>
      <c r="E137" s="10">
        <v>52929230</v>
      </c>
      <c r="F137" s="9" t="s">
        <v>473</v>
      </c>
      <c r="G137" s="11">
        <v>1250</v>
      </c>
      <c r="H137" s="11">
        <v>1250</v>
      </c>
      <c r="I137" s="12" t="s">
        <v>368</v>
      </c>
      <c r="J137" s="12"/>
    </row>
    <row r="138" spans="1:10" x14ac:dyDescent="0.25">
      <c r="A138" s="7" t="s">
        <v>474</v>
      </c>
      <c r="B138" s="8">
        <v>45049</v>
      </c>
      <c r="C138" s="9" t="s">
        <v>475</v>
      </c>
      <c r="D138" s="9" t="s">
        <v>476</v>
      </c>
      <c r="E138" s="10">
        <v>44413467</v>
      </c>
      <c r="F138" s="9" t="s">
        <v>477</v>
      </c>
      <c r="G138" s="11">
        <v>228</v>
      </c>
      <c r="H138" s="11">
        <v>273.60000000000002</v>
      </c>
      <c r="I138" s="12"/>
      <c r="J138" s="12" t="s">
        <v>478</v>
      </c>
    </row>
    <row r="139" spans="1:10" x14ac:dyDescent="0.25">
      <c r="A139" s="7" t="s">
        <v>479</v>
      </c>
      <c r="B139" s="8">
        <v>45050</v>
      </c>
      <c r="C139" s="9" t="s">
        <v>11</v>
      </c>
      <c r="D139" s="9" t="s">
        <v>12</v>
      </c>
      <c r="E139" s="10">
        <v>31322832</v>
      </c>
      <c r="F139" s="9" t="s">
        <v>480</v>
      </c>
      <c r="G139" s="11">
        <v>1025.5899999999999</v>
      </c>
      <c r="H139" s="11">
        <v>1228.74</v>
      </c>
      <c r="I139" s="12" t="s">
        <v>14</v>
      </c>
      <c r="J139" s="12"/>
    </row>
    <row r="140" spans="1:10" x14ac:dyDescent="0.25">
      <c r="A140" s="7" t="s">
        <v>481</v>
      </c>
      <c r="B140" s="8">
        <v>45050</v>
      </c>
      <c r="C140" s="9" t="s">
        <v>149</v>
      </c>
      <c r="D140" s="9" t="s">
        <v>379</v>
      </c>
      <c r="E140" s="13">
        <v>35842598</v>
      </c>
      <c r="F140" s="9" t="s">
        <v>482</v>
      </c>
      <c r="G140" s="11">
        <v>2056.3200000000002</v>
      </c>
      <c r="H140" s="11">
        <v>2467.58</v>
      </c>
      <c r="I140" s="12" t="s">
        <v>152</v>
      </c>
      <c r="J140" s="12"/>
    </row>
    <row r="141" spans="1:10" x14ac:dyDescent="0.25">
      <c r="A141" s="7" t="s">
        <v>483</v>
      </c>
      <c r="B141" s="8">
        <v>45050</v>
      </c>
      <c r="C141" s="9" t="s">
        <v>21</v>
      </c>
      <c r="D141" s="9" t="s">
        <v>22</v>
      </c>
      <c r="E141" s="10">
        <v>35722533</v>
      </c>
      <c r="F141" s="9" t="s">
        <v>484</v>
      </c>
      <c r="G141" s="11">
        <v>400</v>
      </c>
      <c r="H141" s="11">
        <v>480</v>
      </c>
      <c r="I141" s="12" t="s">
        <v>24</v>
      </c>
      <c r="J141" s="12"/>
    </row>
    <row r="142" spans="1:10" x14ac:dyDescent="0.25">
      <c r="A142" s="7" t="s">
        <v>485</v>
      </c>
      <c r="B142" s="8">
        <v>45050</v>
      </c>
      <c r="C142" s="9" t="s">
        <v>216</v>
      </c>
      <c r="D142" s="9" t="s">
        <v>217</v>
      </c>
      <c r="E142" s="10">
        <v>52081061</v>
      </c>
      <c r="F142" s="9" t="s">
        <v>486</v>
      </c>
      <c r="G142" s="11">
        <v>2989.58</v>
      </c>
      <c r="H142" s="11">
        <v>3587.5</v>
      </c>
      <c r="I142" s="12" t="s">
        <v>372</v>
      </c>
      <c r="J142" s="12" t="s">
        <v>487</v>
      </c>
    </row>
    <row r="143" spans="1:10" x14ac:dyDescent="0.25">
      <c r="A143" s="7" t="s">
        <v>488</v>
      </c>
      <c r="B143" s="8">
        <v>45050</v>
      </c>
      <c r="C143" s="9" t="s">
        <v>107</v>
      </c>
      <c r="D143" s="9" t="s">
        <v>108</v>
      </c>
      <c r="E143" s="10">
        <v>53528654</v>
      </c>
      <c r="F143" s="9" t="s">
        <v>489</v>
      </c>
      <c r="G143" s="11">
        <v>158.08000000000001</v>
      </c>
      <c r="H143" s="11">
        <v>158.08000000000001</v>
      </c>
      <c r="I143" s="12"/>
      <c r="J143" s="12" t="s">
        <v>490</v>
      </c>
    </row>
    <row r="144" spans="1:10" x14ac:dyDescent="0.25">
      <c r="A144" s="7" t="s">
        <v>491</v>
      </c>
      <c r="B144" s="8">
        <v>45051</v>
      </c>
      <c r="C144" s="9" t="s">
        <v>89</v>
      </c>
      <c r="D144" s="9" t="s">
        <v>90</v>
      </c>
      <c r="E144" s="13">
        <v>35872900</v>
      </c>
      <c r="F144" s="9" t="s">
        <v>492</v>
      </c>
      <c r="G144" s="11">
        <v>9100</v>
      </c>
      <c r="H144" s="11">
        <v>10920</v>
      </c>
      <c r="I144" s="12" t="s">
        <v>92</v>
      </c>
      <c r="J144" s="12"/>
    </row>
    <row r="145" spans="1:10" x14ac:dyDescent="0.25">
      <c r="A145" s="7" t="s">
        <v>493</v>
      </c>
      <c r="B145" s="8">
        <v>45055</v>
      </c>
      <c r="C145" s="9" t="s">
        <v>494</v>
      </c>
      <c r="D145" s="9" t="s">
        <v>495</v>
      </c>
      <c r="E145" s="10">
        <v>36769304</v>
      </c>
      <c r="F145" s="9" t="s">
        <v>496</v>
      </c>
      <c r="G145" s="11">
        <v>80</v>
      </c>
      <c r="H145" s="11">
        <v>96</v>
      </c>
      <c r="I145" s="12" t="s">
        <v>497</v>
      </c>
      <c r="J145" s="12"/>
    </row>
    <row r="146" spans="1:10" x14ac:dyDescent="0.25">
      <c r="A146" s="7" t="s">
        <v>498</v>
      </c>
      <c r="B146" s="8">
        <v>45055</v>
      </c>
      <c r="C146" s="9" t="s">
        <v>494</v>
      </c>
      <c r="D146" s="9" t="s">
        <v>495</v>
      </c>
      <c r="E146" s="10">
        <v>36769304</v>
      </c>
      <c r="F146" s="9" t="s">
        <v>499</v>
      </c>
      <c r="G146" s="11">
        <v>208</v>
      </c>
      <c r="H146" s="11">
        <v>249.6</v>
      </c>
      <c r="I146" s="12" t="s">
        <v>497</v>
      </c>
      <c r="J146" s="12"/>
    </row>
    <row r="147" spans="1:10" x14ac:dyDescent="0.25">
      <c r="A147" s="7" t="s">
        <v>500</v>
      </c>
      <c r="B147" s="8">
        <v>45055</v>
      </c>
      <c r="C147" s="9" t="s">
        <v>114</v>
      </c>
      <c r="D147" s="9" t="s">
        <v>115</v>
      </c>
      <c r="E147" s="13">
        <v>46892923</v>
      </c>
      <c r="F147" s="9" t="s">
        <v>501</v>
      </c>
      <c r="G147" s="11">
        <v>152.77000000000001</v>
      </c>
      <c r="H147" s="11">
        <v>183.33</v>
      </c>
      <c r="I147" s="12" t="s">
        <v>117</v>
      </c>
      <c r="J147" s="12"/>
    </row>
    <row r="148" spans="1:10" x14ac:dyDescent="0.25">
      <c r="A148" s="7" t="s">
        <v>502</v>
      </c>
      <c r="B148" s="8">
        <v>45055</v>
      </c>
      <c r="C148" s="9" t="s">
        <v>44</v>
      </c>
      <c r="D148" s="9" t="s">
        <v>45</v>
      </c>
      <c r="E148" s="10">
        <v>35769394</v>
      </c>
      <c r="F148" s="9" t="s">
        <v>503</v>
      </c>
      <c r="G148" s="11">
        <f>H148-606.8</f>
        <v>9236.3700000000008</v>
      </c>
      <c r="H148" s="11">
        <v>9843.17</v>
      </c>
      <c r="I148" s="12" t="s">
        <v>47</v>
      </c>
      <c r="J148" s="12"/>
    </row>
    <row r="149" spans="1:10" x14ac:dyDescent="0.25">
      <c r="A149" s="7" t="s">
        <v>504</v>
      </c>
      <c r="B149" s="8">
        <v>45055</v>
      </c>
      <c r="C149" s="9" t="s">
        <v>44</v>
      </c>
      <c r="D149" s="9" t="s">
        <v>45</v>
      </c>
      <c r="E149" s="10">
        <v>35769394</v>
      </c>
      <c r="F149" s="9" t="s">
        <v>505</v>
      </c>
      <c r="G149" s="11">
        <f>H149-399.72</f>
        <v>1998.61</v>
      </c>
      <c r="H149" s="11">
        <v>2398.33</v>
      </c>
      <c r="I149" s="12" t="s">
        <v>47</v>
      </c>
      <c r="J149" s="12"/>
    </row>
    <row r="150" spans="1:10" x14ac:dyDescent="0.25">
      <c r="A150" s="7" t="s">
        <v>506</v>
      </c>
      <c r="B150" s="8">
        <v>45055</v>
      </c>
      <c r="C150" s="9" t="s">
        <v>181</v>
      </c>
      <c r="D150" s="9" t="s">
        <v>182</v>
      </c>
      <c r="E150" s="13">
        <v>50194691</v>
      </c>
      <c r="F150" s="9" t="s">
        <v>507</v>
      </c>
      <c r="G150" s="11">
        <v>60</v>
      </c>
      <c r="H150" s="11">
        <v>60</v>
      </c>
      <c r="I150" s="12"/>
      <c r="J150" s="12" t="s">
        <v>508</v>
      </c>
    </row>
    <row r="151" spans="1:10" x14ac:dyDescent="0.25">
      <c r="A151" s="20" t="s">
        <v>509</v>
      </c>
      <c r="B151" s="8">
        <v>45056</v>
      </c>
      <c r="C151" s="9" t="s">
        <v>139</v>
      </c>
      <c r="D151" s="9" t="s">
        <v>140</v>
      </c>
      <c r="E151" s="13">
        <v>42156424</v>
      </c>
      <c r="F151" s="9" t="s">
        <v>510</v>
      </c>
      <c r="G151" s="11">
        <v>73.599999999999994</v>
      </c>
      <c r="H151" s="11">
        <v>88.32</v>
      </c>
      <c r="I151" s="10"/>
      <c r="J151" s="12"/>
    </row>
    <row r="152" spans="1:10" x14ac:dyDescent="0.25">
      <c r="A152" s="29" t="s">
        <v>511</v>
      </c>
      <c r="B152" s="30">
        <v>45057</v>
      </c>
      <c r="C152" s="31" t="s">
        <v>239</v>
      </c>
      <c r="D152" s="32" t="s">
        <v>240</v>
      </c>
      <c r="E152" s="33" t="s">
        <v>241</v>
      </c>
      <c r="F152" s="32" t="s">
        <v>512</v>
      </c>
      <c r="G152" s="34">
        <v>1303.33</v>
      </c>
      <c r="H152" s="34">
        <v>1564</v>
      </c>
      <c r="I152" s="33" t="s">
        <v>243</v>
      </c>
      <c r="J152" s="33" t="s">
        <v>419</v>
      </c>
    </row>
    <row r="153" spans="1:10" x14ac:dyDescent="0.25">
      <c r="A153" s="7" t="s">
        <v>513</v>
      </c>
      <c r="B153" s="8">
        <v>45057</v>
      </c>
      <c r="C153" s="9" t="s">
        <v>514</v>
      </c>
      <c r="D153" s="9" t="s">
        <v>515</v>
      </c>
      <c r="E153" s="13">
        <v>35763469</v>
      </c>
      <c r="F153" s="9" t="s">
        <v>516</v>
      </c>
      <c r="G153" s="11">
        <v>751.01</v>
      </c>
      <c r="H153" s="11">
        <v>901.21</v>
      </c>
      <c r="I153" s="12" t="s">
        <v>517</v>
      </c>
      <c r="J153" s="12"/>
    </row>
    <row r="154" spans="1:10" x14ac:dyDescent="0.25">
      <c r="A154" s="7" t="s">
        <v>518</v>
      </c>
      <c r="B154" s="8">
        <v>45057</v>
      </c>
      <c r="C154" s="9" t="s">
        <v>514</v>
      </c>
      <c r="D154" s="9" t="s">
        <v>515</v>
      </c>
      <c r="E154" s="13">
        <v>35763469</v>
      </c>
      <c r="F154" s="9" t="s">
        <v>519</v>
      </c>
      <c r="G154" s="11">
        <v>47.2</v>
      </c>
      <c r="H154" s="11">
        <v>56.64</v>
      </c>
      <c r="I154" s="12" t="s">
        <v>517</v>
      </c>
      <c r="J154" s="12"/>
    </row>
    <row r="155" spans="1:10" ht="30" x14ac:dyDescent="0.25">
      <c r="A155" s="7" t="s">
        <v>520</v>
      </c>
      <c r="B155" s="8">
        <v>45058</v>
      </c>
      <c r="C155" s="9" t="s">
        <v>521</v>
      </c>
      <c r="D155" s="9" t="s">
        <v>522</v>
      </c>
      <c r="E155" s="13">
        <v>42137004</v>
      </c>
      <c r="F155" s="24" t="s">
        <v>523</v>
      </c>
      <c r="G155" s="11">
        <v>50</v>
      </c>
      <c r="H155" s="11">
        <v>50</v>
      </c>
      <c r="I155" s="12"/>
      <c r="J155" s="12" t="s">
        <v>524</v>
      </c>
    </row>
    <row r="156" spans="1:10" x14ac:dyDescent="0.25">
      <c r="A156" s="7" t="s">
        <v>525</v>
      </c>
      <c r="B156" s="8">
        <v>45058</v>
      </c>
      <c r="C156" s="9" t="s">
        <v>526</v>
      </c>
      <c r="D156" s="24" t="s">
        <v>527</v>
      </c>
      <c r="E156" s="13">
        <v>36215791</v>
      </c>
      <c r="F156" s="24" t="s">
        <v>528</v>
      </c>
      <c r="G156" s="11">
        <v>7606.8</v>
      </c>
      <c r="H156" s="11">
        <v>9128.16</v>
      </c>
      <c r="I156" s="12"/>
      <c r="J156" s="12" t="s">
        <v>529</v>
      </c>
    </row>
    <row r="157" spans="1:10" x14ac:dyDescent="0.25">
      <c r="A157" s="7" t="s">
        <v>530</v>
      </c>
      <c r="B157" s="8">
        <v>45058</v>
      </c>
      <c r="C157" s="9" t="s">
        <v>107</v>
      </c>
      <c r="D157" s="9" t="s">
        <v>108</v>
      </c>
      <c r="E157" s="10">
        <v>53528654</v>
      </c>
      <c r="F157" s="9" t="s">
        <v>489</v>
      </c>
      <c r="G157" s="11">
        <v>509.95</v>
      </c>
      <c r="H157" s="11">
        <v>509.95</v>
      </c>
      <c r="I157" s="12"/>
      <c r="J157" s="12" t="s">
        <v>531</v>
      </c>
    </row>
    <row r="158" spans="1:10" x14ac:dyDescent="0.25">
      <c r="A158" s="22" t="s">
        <v>532</v>
      </c>
      <c r="B158" s="8">
        <v>45061</v>
      </c>
      <c r="C158" s="9" t="s">
        <v>134</v>
      </c>
      <c r="D158" s="9" t="s">
        <v>135</v>
      </c>
      <c r="E158" s="13">
        <v>36631124</v>
      </c>
      <c r="F158" s="9" t="s">
        <v>533</v>
      </c>
      <c r="G158" s="11">
        <v>418.8</v>
      </c>
      <c r="H158" s="11">
        <v>418.8</v>
      </c>
      <c r="I158" s="12" t="s">
        <v>246</v>
      </c>
      <c r="J158" s="12"/>
    </row>
    <row r="159" spans="1:10" x14ac:dyDescent="0.25">
      <c r="A159" s="22" t="s">
        <v>534</v>
      </c>
      <c r="B159" s="8">
        <v>45062</v>
      </c>
      <c r="C159" s="9" t="s">
        <v>535</v>
      </c>
      <c r="D159" s="9" t="s">
        <v>536</v>
      </c>
      <c r="E159" s="13">
        <v>35953705</v>
      </c>
      <c r="F159" s="9" t="s">
        <v>537</v>
      </c>
      <c r="G159" s="11">
        <v>70.86</v>
      </c>
      <c r="H159" s="11">
        <v>85.03</v>
      </c>
      <c r="I159" s="12"/>
      <c r="J159" s="12"/>
    </row>
    <row r="160" spans="1:10" ht="30" x14ac:dyDescent="0.25">
      <c r="A160" s="7" t="s">
        <v>538</v>
      </c>
      <c r="B160" s="8">
        <v>45063</v>
      </c>
      <c r="C160" s="42" t="s">
        <v>454</v>
      </c>
      <c r="D160" s="24" t="s">
        <v>455</v>
      </c>
      <c r="E160" s="43" t="s">
        <v>456</v>
      </c>
      <c r="F160" s="24" t="s">
        <v>539</v>
      </c>
      <c r="G160" s="11">
        <v>25000</v>
      </c>
      <c r="H160" s="11">
        <v>25000</v>
      </c>
      <c r="I160" s="12" t="s">
        <v>540</v>
      </c>
      <c r="J160" s="12"/>
    </row>
    <row r="161" spans="1:10" x14ac:dyDescent="0.25">
      <c r="A161" s="7" t="s">
        <v>541</v>
      </c>
      <c r="B161" s="8">
        <v>45064</v>
      </c>
      <c r="C161" s="9" t="s">
        <v>542</v>
      </c>
      <c r="D161" s="9" t="s">
        <v>543</v>
      </c>
      <c r="E161" s="13">
        <v>47139200</v>
      </c>
      <c r="F161" s="24" t="s">
        <v>544</v>
      </c>
      <c r="G161" s="11">
        <v>900</v>
      </c>
      <c r="H161" s="11">
        <v>1080</v>
      </c>
      <c r="I161" s="12"/>
      <c r="J161" s="12" t="s">
        <v>545</v>
      </c>
    </row>
    <row r="162" spans="1:10" x14ac:dyDescent="0.25">
      <c r="A162" s="7" t="s">
        <v>546</v>
      </c>
      <c r="B162" s="8">
        <v>45065</v>
      </c>
      <c r="C162" s="9" t="s">
        <v>327</v>
      </c>
      <c r="D162" s="9" t="s">
        <v>328</v>
      </c>
      <c r="E162" s="10">
        <v>36760960</v>
      </c>
      <c r="F162" s="9" t="s">
        <v>547</v>
      </c>
      <c r="G162" s="11">
        <v>19125</v>
      </c>
      <c r="H162" s="11">
        <v>22950</v>
      </c>
      <c r="I162" s="27" t="s">
        <v>548</v>
      </c>
      <c r="J162" s="27"/>
    </row>
    <row r="163" spans="1:10" x14ac:dyDescent="0.25">
      <c r="A163" s="7" t="s">
        <v>549</v>
      </c>
      <c r="B163" s="8">
        <v>45068</v>
      </c>
      <c r="C163" s="9" t="s">
        <v>550</v>
      </c>
      <c r="D163" s="9" t="s">
        <v>551</v>
      </c>
      <c r="E163" s="10">
        <v>50149318</v>
      </c>
      <c r="F163" s="9" t="s">
        <v>552</v>
      </c>
      <c r="G163" s="11">
        <v>360</v>
      </c>
      <c r="H163" s="11">
        <v>432</v>
      </c>
      <c r="I163" s="12"/>
      <c r="J163" s="27" t="s">
        <v>553</v>
      </c>
    </row>
    <row r="164" spans="1:10" x14ac:dyDescent="0.25">
      <c r="A164" s="7" t="s">
        <v>554</v>
      </c>
      <c r="B164" s="8">
        <v>45068</v>
      </c>
      <c r="C164" s="9" t="s">
        <v>555</v>
      </c>
      <c r="D164" s="9" t="s">
        <v>556</v>
      </c>
      <c r="E164" s="10">
        <v>36663484</v>
      </c>
      <c r="F164" s="24" t="s">
        <v>557</v>
      </c>
      <c r="G164" s="11">
        <v>55</v>
      </c>
      <c r="H164" s="11">
        <v>66</v>
      </c>
      <c r="I164" s="12"/>
      <c r="J164" s="27" t="s">
        <v>558</v>
      </c>
    </row>
    <row r="165" spans="1:10" x14ac:dyDescent="0.25">
      <c r="A165" s="7" t="s">
        <v>559</v>
      </c>
      <c r="B165" s="8">
        <v>45068</v>
      </c>
      <c r="C165" s="9" t="s">
        <v>284</v>
      </c>
      <c r="D165" s="9" t="s">
        <v>285</v>
      </c>
      <c r="E165" s="10">
        <v>35954248</v>
      </c>
      <c r="F165" s="9" t="s">
        <v>560</v>
      </c>
      <c r="G165" s="11">
        <v>67000</v>
      </c>
      <c r="H165" s="11">
        <v>80400</v>
      </c>
      <c r="I165" s="12" t="s">
        <v>287</v>
      </c>
      <c r="J165" s="12"/>
    </row>
    <row r="166" spans="1:10" x14ac:dyDescent="0.25">
      <c r="A166" s="7" t="s">
        <v>561</v>
      </c>
      <c r="B166" s="8">
        <v>45069</v>
      </c>
      <c r="C166" s="9" t="s">
        <v>94</v>
      </c>
      <c r="D166" s="9" t="s">
        <v>95</v>
      </c>
      <c r="E166" s="10">
        <v>35697270</v>
      </c>
      <c r="F166" s="9" t="s">
        <v>562</v>
      </c>
      <c r="G166" s="11">
        <v>27.5</v>
      </c>
      <c r="H166" s="11">
        <v>33</v>
      </c>
      <c r="I166" s="12" t="s">
        <v>192</v>
      </c>
      <c r="J166" s="27"/>
    </row>
    <row r="167" spans="1:10" x14ac:dyDescent="0.25">
      <c r="A167" s="7" t="s">
        <v>563</v>
      </c>
      <c r="B167" s="8">
        <v>45069</v>
      </c>
      <c r="C167" s="9" t="s">
        <v>94</v>
      </c>
      <c r="D167" s="9" t="s">
        <v>95</v>
      </c>
      <c r="E167" s="10">
        <v>35697270</v>
      </c>
      <c r="F167" s="9" t="s">
        <v>564</v>
      </c>
      <c r="G167" s="11">
        <v>390</v>
      </c>
      <c r="H167" s="11">
        <v>468</v>
      </c>
      <c r="I167" s="12"/>
      <c r="J167" s="27"/>
    </row>
    <row r="168" spans="1:10" x14ac:dyDescent="0.25">
      <c r="A168" s="7" t="s">
        <v>565</v>
      </c>
      <c r="B168" s="8">
        <v>45069</v>
      </c>
      <c r="C168" s="9" t="s">
        <v>94</v>
      </c>
      <c r="D168" s="9" t="s">
        <v>95</v>
      </c>
      <c r="E168" s="10">
        <v>35697270</v>
      </c>
      <c r="F168" s="9" t="s">
        <v>566</v>
      </c>
      <c r="G168" s="11">
        <v>-13.31</v>
      </c>
      <c r="H168" s="11">
        <v>-15.97</v>
      </c>
      <c r="I168" s="12" t="s">
        <v>192</v>
      </c>
      <c r="J168" s="27"/>
    </row>
    <row r="169" spans="1:10" ht="30" x14ac:dyDescent="0.25">
      <c r="A169" s="7" t="s">
        <v>567</v>
      </c>
      <c r="B169" s="8">
        <v>45071</v>
      </c>
      <c r="C169" s="42" t="s">
        <v>445</v>
      </c>
      <c r="D169" s="9" t="s">
        <v>446</v>
      </c>
      <c r="E169" s="43" t="s">
        <v>447</v>
      </c>
      <c r="F169" s="24" t="s">
        <v>568</v>
      </c>
      <c r="G169" s="11">
        <v>604.01</v>
      </c>
      <c r="H169" s="11">
        <v>604.01</v>
      </c>
      <c r="I169" s="12" t="s">
        <v>449</v>
      </c>
      <c r="J169" s="12"/>
    </row>
    <row r="170" spans="1:10" x14ac:dyDescent="0.25">
      <c r="A170" s="7" t="s">
        <v>569</v>
      </c>
      <c r="B170" s="8">
        <v>45070</v>
      </c>
      <c r="C170" s="9" t="s">
        <v>94</v>
      </c>
      <c r="D170" s="9" t="s">
        <v>95</v>
      </c>
      <c r="E170" s="10">
        <v>35697270</v>
      </c>
      <c r="F170" s="9" t="s">
        <v>570</v>
      </c>
      <c r="G170" s="11">
        <v>27.5</v>
      </c>
      <c r="H170" s="11">
        <v>33</v>
      </c>
      <c r="I170" s="12" t="s">
        <v>192</v>
      </c>
      <c r="J170" s="27"/>
    </row>
    <row r="171" spans="1:10" x14ac:dyDescent="0.25">
      <c r="A171" s="7" t="s">
        <v>571</v>
      </c>
      <c r="B171" s="8">
        <v>45070</v>
      </c>
      <c r="C171" s="9" t="s">
        <v>572</v>
      </c>
      <c r="D171" s="9" t="s">
        <v>573</v>
      </c>
      <c r="E171" s="10">
        <v>32627211</v>
      </c>
      <c r="F171" s="9" t="s">
        <v>574</v>
      </c>
      <c r="G171" s="11">
        <v>1466.65</v>
      </c>
      <c r="H171" s="11">
        <v>1759.98</v>
      </c>
      <c r="I171" s="12" t="s">
        <v>575</v>
      </c>
      <c r="J171" s="27"/>
    </row>
    <row r="172" spans="1:10" x14ac:dyDescent="0.25">
      <c r="A172" s="7" t="s">
        <v>576</v>
      </c>
      <c r="B172" s="8">
        <v>45070</v>
      </c>
      <c r="C172" s="9" t="s">
        <v>39</v>
      </c>
      <c r="D172" s="9" t="s">
        <v>27</v>
      </c>
      <c r="E172" s="10">
        <v>36237337</v>
      </c>
      <c r="F172" s="9" t="s">
        <v>577</v>
      </c>
      <c r="G172" s="11">
        <v>79.349999999999994</v>
      </c>
      <c r="H172" s="11">
        <v>95.22</v>
      </c>
      <c r="I172" s="27" t="s">
        <v>41</v>
      </c>
      <c r="J172" s="12"/>
    </row>
    <row r="173" spans="1:10" x14ac:dyDescent="0.25">
      <c r="A173" s="35" t="s">
        <v>578</v>
      </c>
      <c r="B173" s="36">
        <v>45071</v>
      </c>
      <c r="C173" s="9" t="s">
        <v>39</v>
      </c>
      <c r="D173" s="9" t="s">
        <v>27</v>
      </c>
      <c r="E173" s="10">
        <v>36237337</v>
      </c>
      <c r="F173" s="24" t="s">
        <v>579</v>
      </c>
      <c r="G173" s="11">
        <v>23</v>
      </c>
      <c r="H173" s="11">
        <v>27.6</v>
      </c>
      <c r="I173" s="27" t="s">
        <v>580</v>
      </c>
      <c r="J173" s="12"/>
    </row>
    <row r="174" spans="1:10" x14ac:dyDescent="0.25">
      <c r="A174" s="35" t="s">
        <v>581</v>
      </c>
      <c r="B174" s="36">
        <v>45071</v>
      </c>
      <c r="C174" s="9" t="s">
        <v>39</v>
      </c>
      <c r="D174" s="9" t="s">
        <v>27</v>
      </c>
      <c r="E174" s="10">
        <v>36237337</v>
      </c>
      <c r="F174" s="24" t="s">
        <v>582</v>
      </c>
      <c r="G174" s="11">
        <v>227</v>
      </c>
      <c r="H174" s="11">
        <v>272.39999999999998</v>
      </c>
      <c r="I174" s="27" t="s">
        <v>580</v>
      </c>
      <c r="J174" s="12"/>
    </row>
    <row r="175" spans="1:10" ht="30" x14ac:dyDescent="0.25">
      <c r="A175" s="35" t="s">
        <v>583</v>
      </c>
      <c r="B175" s="36">
        <v>45071</v>
      </c>
      <c r="C175" s="42" t="s">
        <v>445</v>
      </c>
      <c r="D175" s="9" t="s">
        <v>446</v>
      </c>
      <c r="E175" s="43" t="s">
        <v>447</v>
      </c>
      <c r="F175" s="24" t="s">
        <v>584</v>
      </c>
      <c r="G175" s="11">
        <v>-1499.4</v>
      </c>
      <c r="H175" s="11">
        <v>-1499.4</v>
      </c>
      <c r="I175" s="12" t="s">
        <v>452</v>
      </c>
      <c r="J175" s="12"/>
    </row>
    <row r="176" spans="1:10" x14ac:dyDescent="0.25">
      <c r="A176" s="35" t="s">
        <v>585</v>
      </c>
      <c r="B176" s="36">
        <v>45075</v>
      </c>
      <c r="C176" s="9" t="s">
        <v>94</v>
      </c>
      <c r="D176" s="9" t="s">
        <v>95</v>
      </c>
      <c r="E176" s="10">
        <v>35697270</v>
      </c>
      <c r="F176" s="9" t="s">
        <v>586</v>
      </c>
      <c r="G176" s="11">
        <v>-51.6</v>
      </c>
      <c r="H176" s="11">
        <v>-51.6</v>
      </c>
      <c r="I176" s="12" t="s">
        <v>97</v>
      </c>
      <c r="J176" s="27"/>
    </row>
    <row r="177" spans="1:10" x14ac:dyDescent="0.25">
      <c r="A177" s="7" t="s">
        <v>587</v>
      </c>
      <c r="B177" s="8">
        <v>45076</v>
      </c>
      <c r="C177" s="24" t="s">
        <v>588</v>
      </c>
      <c r="D177" s="9" t="s">
        <v>589</v>
      </c>
      <c r="E177" s="13">
        <v>31443036</v>
      </c>
      <c r="F177" s="24" t="s">
        <v>590</v>
      </c>
      <c r="G177" s="11">
        <v>49.65</v>
      </c>
      <c r="H177" s="11">
        <v>59.58</v>
      </c>
      <c r="I177" s="12"/>
      <c r="J177" s="12"/>
    </row>
    <row r="178" spans="1:10" x14ac:dyDescent="0.25">
      <c r="A178" s="7" t="s">
        <v>591</v>
      </c>
      <c r="B178" s="8">
        <v>45076</v>
      </c>
      <c r="C178" s="24" t="s">
        <v>588</v>
      </c>
      <c r="D178" s="9" t="s">
        <v>589</v>
      </c>
      <c r="E178" s="13">
        <v>31443036</v>
      </c>
      <c r="F178" s="24" t="s">
        <v>592</v>
      </c>
      <c r="G178" s="11">
        <v>71.7</v>
      </c>
      <c r="H178" s="11">
        <v>86.04</v>
      </c>
      <c r="I178" s="12"/>
      <c r="J178" s="12"/>
    </row>
    <row r="179" spans="1:10" x14ac:dyDescent="0.25">
      <c r="A179" s="7" t="s">
        <v>593</v>
      </c>
      <c r="B179" s="8">
        <v>45077</v>
      </c>
      <c r="C179" s="9" t="s">
        <v>594</v>
      </c>
      <c r="D179" s="9" t="s">
        <v>595</v>
      </c>
      <c r="E179" s="13">
        <v>35900831</v>
      </c>
      <c r="F179" s="24" t="s">
        <v>596</v>
      </c>
      <c r="G179" s="11">
        <v>146.66999999999999</v>
      </c>
      <c r="H179" s="11">
        <v>176</v>
      </c>
      <c r="I179" s="12"/>
      <c r="J179" s="12" t="s">
        <v>597</v>
      </c>
    </row>
    <row r="180" spans="1:10" x14ac:dyDescent="0.25">
      <c r="A180" s="7" t="s">
        <v>598</v>
      </c>
      <c r="B180" s="8">
        <v>45078</v>
      </c>
      <c r="C180" s="9" t="s">
        <v>26</v>
      </c>
      <c r="D180" s="9" t="s">
        <v>599</v>
      </c>
      <c r="E180" s="13">
        <v>52599515</v>
      </c>
      <c r="F180" s="24" t="s">
        <v>600</v>
      </c>
      <c r="G180" s="11">
        <v>372.37</v>
      </c>
      <c r="H180" s="11">
        <v>446.84</v>
      </c>
      <c r="I180" s="12" t="s">
        <v>29</v>
      </c>
      <c r="J180" s="12"/>
    </row>
    <row r="181" spans="1:10" x14ac:dyDescent="0.25">
      <c r="A181" s="7" t="s">
        <v>601</v>
      </c>
      <c r="B181" s="8">
        <v>45078</v>
      </c>
      <c r="C181" s="9" t="s">
        <v>44</v>
      </c>
      <c r="D181" s="9" t="s">
        <v>45</v>
      </c>
      <c r="E181" s="10">
        <v>35769394</v>
      </c>
      <c r="F181" s="9" t="s">
        <v>602</v>
      </c>
      <c r="G181" s="11">
        <f>H181-606.8</f>
        <v>9236.3700000000008</v>
      </c>
      <c r="H181" s="11">
        <v>9843.17</v>
      </c>
      <c r="I181" s="12" t="s">
        <v>47</v>
      </c>
      <c r="J181" s="12"/>
    </row>
    <row r="182" spans="1:10" x14ac:dyDescent="0.25">
      <c r="A182" s="7" t="s">
        <v>603</v>
      </c>
      <c r="B182" s="8">
        <v>45078</v>
      </c>
      <c r="C182" s="9" t="s">
        <v>44</v>
      </c>
      <c r="D182" s="9" t="s">
        <v>45</v>
      </c>
      <c r="E182" s="10">
        <v>35769394</v>
      </c>
      <c r="F182" s="9" t="s">
        <v>604</v>
      </c>
      <c r="G182" s="11">
        <f>H182-399.72</f>
        <v>1998.61</v>
      </c>
      <c r="H182" s="11">
        <v>2398.33</v>
      </c>
      <c r="I182" s="12" t="s">
        <v>47</v>
      </c>
      <c r="J182" s="12"/>
    </row>
    <row r="183" spans="1:10" x14ac:dyDescent="0.25">
      <c r="A183" s="7" t="s">
        <v>605</v>
      </c>
      <c r="B183" s="8">
        <v>45078</v>
      </c>
      <c r="C183" s="42" t="s">
        <v>464</v>
      </c>
      <c r="D183" s="9" t="s">
        <v>465</v>
      </c>
      <c r="E183" s="43" t="s">
        <v>466</v>
      </c>
      <c r="F183" s="24" t="s">
        <v>467</v>
      </c>
      <c r="G183" s="11">
        <v>219</v>
      </c>
      <c r="H183" s="11">
        <v>262.8</v>
      </c>
      <c r="I183" s="12"/>
      <c r="J183" s="12" t="s">
        <v>606</v>
      </c>
    </row>
    <row r="184" spans="1:10" x14ac:dyDescent="0.25">
      <c r="A184" s="7" t="s">
        <v>607</v>
      </c>
      <c r="B184" s="8">
        <v>45079</v>
      </c>
      <c r="C184" s="9" t="s">
        <v>608</v>
      </c>
      <c r="D184" s="9" t="s">
        <v>609</v>
      </c>
      <c r="E184" s="13">
        <v>44865058</v>
      </c>
      <c r="F184" s="24" t="s">
        <v>610</v>
      </c>
      <c r="G184" s="11">
        <v>715.77</v>
      </c>
      <c r="H184" s="11">
        <v>858.92</v>
      </c>
      <c r="I184" s="12"/>
      <c r="J184" s="12" t="s">
        <v>611</v>
      </c>
    </row>
    <row r="185" spans="1:10" ht="30" x14ac:dyDescent="0.25">
      <c r="A185" s="7" t="s">
        <v>612</v>
      </c>
      <c r="B185" s="8">
        <v>45078</v>
      </c>
      <c r="C185" s="42" t="s">
        <v>445</v>
      </c>
      <c r="D185" s="9" t="s">
        <v>446</v>
      </c>
      <c r="E185" s="43" t="s">
        <v>447</v>
      </c>
      <c r="F185" s="24" t="s">
        <v>613</v>
      </c>
      <c r="G185" s="11">
        <v>1458.59</v>
      </c>
      <c r="H185" s="11">
        <v>1458.59</v>
      </c>
      <c r="I185" s="12" t="s">
        <v>452</v>
      </c>
      <c r="J185" s="12"/>
    </row>
    <row r="186" spans="1:10" x14ac:dyDescent="0.25">
      <c r="A186" s="7" t="s">
        <v>614</v>
      </c>
      <c r="B186" s="8">
        <v>45082</v>
      </c>
      <c r="C186" s="9" t="s">
        <v>365</v>
      </c>
      <c r="D186" s="9" t="s">
        <v>366</v>
      </c>
      <c r="E186" s="10">
        <v>52929230</v>
      </c>
      <c r="F186" s="9" t="s">
        <v>615</v>
      </c>
      <c r="G186" s="11">
        <v>1250</v>
      </c>
      <c r="H186" s="11">
        <v>1500</v>
      </c>
      <c r="I186" s="12" t="s">
        <v>368</v>
      </c>
      <c r="J186" s="12"/>
    </row>
    <row r="187" spans="1:10" x14ac:dyDescent="0.25">
      <c r="A187" s="7" t="s">
        <v>616</v>
      </c>
      <c r="B187" s="8">
        <v>45082</v>
      </c>
      <c r="C187" s="9" t="s">
        <v>617</v>
      </c>
      <c r="D187" s="9" t="s">
        <v>618</v>
      </c>
      <c r="E187" s="10">
        <v>35716584</v>
      </c>
      <c r="F187" s="24" t="s">
        <v>619</v>
      </c>
      <c r="G187" s="11">
        <v>159.09</v>
      </c>
      <c r="H187" s="11">
        <v>175</v>
      </c>
      <c r="I187" s="12"/>
      <c r="J187" s="12" t="s">
        <v>620</v>
      </c>
    </row>
    <row r="188" spans="1:10" x14ac:dyDescent="0.25">
      <c r="A188" s="7" t="s">
        <v>621</v>
      </c>
      <c r="B188" s="8">
        <v>45082</v>
      </c>
      <c r="C188" s="9" t="s">
        <v>216</v>
      </c>
      <c r="D188" s="9" t="s">
        <v>217</v>
      </c>
      <c r="E188" s="10">
        <v>52081061</v>
      </c>
      <c r="F188" s="9" t="s">
        <v>486</v>
      </c>
      <c r="G188" s="11">
        <v>2989.58</v>
      </c>
      <c r="H188" s="11">
        <v>3587.5</v>
      </c>
      <c r="I188" s="12" t="s">
        <v>372</v>
      </c>
      <c r="J188" s="12" t="s">
        <v>622</v>
      </c>
    </row>
    <row r="189" spans="1:10" x14ac:dyDescent="0.25">
      <c r="A189" s="7" t="s">
        <v>623</v>
      </c>
      <c r="B189" s="8">
        <v>45083</v>
      </c>
      <c r="C189" s="9" t="s">
        <v>11</v>
      </c>
      <c r="D189" s="9" t="s">
        <v>12</v>
      </c>
      <c r="E189" s="10">
        <v>31322832</v>
      </c>
      <c r="F189" s="9" t="s">
        <v>624</v>
      </c>
      <c r="G189" s="11">
        <v>1122.6300000000001</v>
      </c>
      <c r="H189" s="11">
        <v>1347.17</v>
      </c>
      <c r="I189" s="12" t="s">
        <v>14</v>
      </c>
      <c r="J189" s="12"/>
    </row>
    <row r="190" spans="1:10" x14ac:dyDescent="0.25">
      <c r="A190" s="7" t="s">
        <v>625</v>
      </c>
      <c r="B190" s="8">
        <v>45083</v>
      </c>
      <c r="C190" s="9" t="s">
        <v>149</v>
      </c>
      <c r="D190" s="9" t="s">
        <v>379</v>
      </c>
      <c r="E190" s="13">
        <v>35842598</v>
      </c>
      <c r="F190" s="9" t="s">
        <v>626</v>
      </c>
      <c r="G190" s="11">
        <v>1990</v>
      </c>
      <c r="H190" s="11">
        <v>2388</v>
      </c>
      <c r="I190" s="12" t="s">
        <v>152</v>
      </c>
      <c r="J190" s="12"/>
    </row>
    <row r="191" spans="1:10" x14ac:dyDescent="0.25">
      <c r="A191" s="7" t="s">
        <v>627</v>
      </c>
      <c r="B191" s="8">
        <v>45083</v>
      </c>
      <c r="C191" s="9" t="s">
        <v>494</v>
      </c>
      <c r="D191" s="9" t="s">
        <v>495</v>
      </c>
      <c r="E191" s="10">
        <v>36769304</v>
      </c>
      <c r="F191" s="9" t="s">
        <v>628</v>
      </c>
      <c r="G191" s="11">
        <v>80</v>
      </c>
      <c r="H191" s="11">
        <v>96</v>
      </c>
      <c r="I191" s="12" t="s">
        <v>497</v>
      </c>
      <c r="J191" s="12"/>
    </row>
    <row r="192" spans="1:10" x14ac:dyDescent="0.25">
      <c r="A192" s="7" t="s">
        <v>629</v>
      </c>
      <c r="B192" s="8">
        <v>45083</v>
      </c>
      <c r="C192" s="9" t="s">
        <v>494</v>
      </c>
      <c r="D192" s="9" t="s">
        <v>495</v>
      </c>
      <c r="E192" s="10">
        <v>36769304</v>
      </c>
      <c r="F192" s="9" t="s">
        <v>630</v>
      </c>
      <c r="G192" s="11">
        <v>208</v>
      </c>
      <c r="H192" s="11">
        <v>249.6</v>
      </c>
      <c r="I192" s="12" t="s">
        <v>497</v>
      </c>
      <c r="J192" s="12"/>
    </row>
    <row r="193" spans="1:10" x14ac:dyDescent="0.25">
      <c r="A193" s="7" t="s">
        <v>631</v>
      </c>
      <c r="B193" s="8">
        <v>45083</v>
      </c>
      <c r="C193" s="9" t="s">
        <v>21</v>
      </c>
      <c r="D193" s="9" t="s">
        <v>22</v>
      </c>
      <c r="E193" s="10">
        <v>35722533</v>
      </c>
      <c r="F193" s="9" t="s">
        <v>632</v>
      </c>
      <c r="G193" s="11">
        <v>400</v>
      </c>
      <c r="H193" s="11">
        <v>480</v>
      </c>
      <c r="I193" s="12" t="s">
        <v>24</v>
      </c>
      <c r="J193" s="12"/>
    </row>
    <row r="194" spans="1:10" x14ac:dyDescent="0.25">
      <c r="A194" s="7" t="s">
        <v>633</v>
      </c>
      <c r="B194" s="8">
        <v>45083</v>
      </c>
      <c r="C194" s="9" t="s">
        <v>634</v>
      </c>
      <c r="D194" s="9" t="s">
        <v>635</v>
      </c>
      <c r="E194" s="13">
        <v>35808705</v>
      </c>
      <c r="F194" s="9" t="s">
        <v>636</v>
      </c>
      <c r="G194" s="11">
        <v>1367.43</v>
      </c>
      <c r="H194" s="11">
        <v>1964.92</v>
      </c>
      <c r="I194" s="12"/>
      <c r="J194" s="12" t="s">
        <v>637</v>
      </c>
    </row>
    <row r="195" spans="1:10" x14ac:dyDescent="0.25">
      <c r="A195" s="29" t="s">
        <v>638</v>
      </c>
      <c r="B195" s="30">
        <v>45083</v>
      </c>
      <c r="C195" s="31" t="s">
        <v>239</v>
      </c>
      <c r="D195" s="32" t="s">
        <v>240</v>
      </c>
      <c r="E195" s="33" t="s">
        <v>241</v>
      </c>
      <c r="F195" s="32" t="s">
        <v>639</v>
      </c>
      <c r="G195" s="34">
        <v>1303.33</v>
      </c>
      <c r="H195" s="34">
        <v>1564</v>
      </c>
      <c r="I195" s="33" t="s">
        <v>243</v>
      </c>
      <c r="J195" s="33" t="s">
        <v>419</v>
      </c>
    </row>
    <row r="196" spans="1:10" x14ac:dyDescent="0.25">
      <c r="A196" s="7" t="s">
        <v>640</v>
      </c>
      <c r="B196" s="8">
        <v>45084</v>
      </c>
      <c r="C196" s="9" t="s">
        <v>514</v>
      </c>
      <c r="D196" s="9" t="s">
        <v>515</v>
      </c>
      <c r="E196" s="13">
        <v>35763469</v>
      </c>
      <c r="F196" s="9" t="s">
        <v>641</v>
      </c>
      <c r="G196" s="11">
        <v>1994.29</v>
      </c>
      <c r="H196" s="11">
        <v>2393.15</v>
      </c>
      <c r="I196" s="12" t="s">
        <v>517</v>
      </c>
      <c r="J196" s="12"/>
    </row>
    <row r="197" spans="1:10" x14ac:dyDescent="0.25">
      <c r="A197" s="7" t="s">
        <v>642</v>
      </c>
      <c r="B197" s="8">
        <v>45084</v>
      </c>
      <c r="C197" s="9" t="s">
        <v>89</v>
      </c>
      <c r="D197" s="9" t="s">
        <v>90</v>
      </c>
      <c r="E197" s="13">
        <v>35872900</v>
      </c>
      <c r="F197" s="9" t="s">
        <v>643</v>
      </c>
      <c r="G197" s="11">
        <v>9800</v>
      </c>
      <c r="H197" s="11">
        <v>11760</v>
      </c>
      <c r="I197" s="12" t="s">
        <v>92</v>
      </c>
      <c r="J197" s="12"/>
    </row>
    <row r="198" spans="1:10" ht="30" x14ac:dyDescent="0.25">
      <c r="A198" s="7" t="s">
        <v>644</v>
      </c>
      <c r="B198" s="8">
        <v>45085</v>
      </c>
      <c r="C198" s="9" t="s">
        <v>645</v>
      </c>
      <c r="D198" s="9" t="s">
        <v>646</v>
      </c>
      <c r="E198" s="13">
        <v>51952084</v>
      </c>
      <c r="F198" s="24" t="s">
        <v>647</v>
      </c>
      <c r="G198" s="11">
        <v>2027.99</v>
      </c>
      <c r="H198" s="11">
        <v>2303</v>
      </c>
      <c r="I198" s="12"/>
      <c r="J198" s="12" t="s">
        <v>648</v>
      </c>
    </row>
    <row r="199" spans="1:10" ht="30" x14ac:dyDescent="0.25">
      <c r="A199" s="7" t="s">
        <v>649</v>
      </c>
      <c r="B199" s="8">
        <v>45085</v>
      </c>
      <c r="C199" s="9" t="s">
        <v>26</v>
      </c>
      <c r="D199" s="9" t="s">
        <v>27</v>
      </c>
      <c r="E199" s="10">
        <v>52599515</v>
      </c>
      <c r="F199" s="24" t="s">
        <v>650</v>
      </c>
      <c r="G199" s="11">
        <v>-296.89</v>
      </c>
      <c r="H199" s="11">
        <v>-356.27</v>
      </c>
      <c r="I199" s="12" t="s">
        <v>29</v>
      </c>
      <c r="J199" s="12"/>
    </row>
    <row r="200" spans="1:10" ht="30" x14ac:dyDescent="0.25">
      <c r="A200" s="7" t="s">
        <v>651</v>
      </c>
      <c r="B200" s="8">
        <v>45085</v>
      </c>
      <c r="C200" s="42" t="s">
        <v>454</v>
      </c>
      <c r="D200" s="24" t="s">
        <v>455</v>
      </c>
      <c r="E200" s="43" t="s">
        <v>456</v>
      </c>
      <c r="F200" s="24" t="s">
        <v>652</v>
      </c>
      <c r="G200" s="11">
        <v>55000</v>
      </c>
      <c r="H200" s="11">
        <v>55000</v>
      </c>
      <c r="I200" s="12" t="s">
        <v>458</v>
      </c>
      <c r="J200" s="12"/>
    </row>
    <row r="201" spans="1:10" ht="30" x14ac:dyDescent="0.25">
      <c r="A201" s="7" t="s">
        <v>653</v>
      </c>
      <c r="B201" s="8">
        <v>45083</v>
      </c>
      <c r="C201" s="24" t="s">
        <v>654</v>
      </c>
      <c r="D201" s="9" t="s">
        <v>655</v>
      </c>
      <c r="E201" s="12" t="s">
        <v>656</v>
      </c>
      <c r="F201" s="24" t="s">
        <v>657</v>
      </c>
      <c r="G201" s="11">
        <v>691.67</v>
      </c>
      <c r="H201" s="11">
        <v>830</v>
      </c>
      <c r="I201" s="12"/>
      <c r="J201" s="12" t="s">
        <v>658</v>
      </c>
    </row>
    <row r="202" spans="1:10" x14ac:dyDescent="0.25">
      <c r="A202" s="7" t="s">
        <v>659</v>
      </c>
      <c r="B202" s="8">
        <v>45083</v>
      </c>
      <c r="C202" s="9" t="s">
        <v>26</v>
      </c>
      <c r="D202" s="9" t="s">
        <v>27</v>
      </c>
      <c r="E202" s="10">
        <v>52599515</v>
      </c>
      <c r="F202" s="9" t="s">
        <v>147</v>
      </c>
      <c r="G202" s="11">
        <v>8.57</v>
      </c>
      <c r="H202" s="11">
        <v>10.28</v>
      </c>
      <c r="I202" s="12" t="s">
        <v>29</v>
      </c>
      <c r="J202" s="12"/>
    </row>
    <row r="203" spans="1:10" x14ac:dyDescent="0.25">
      <c r="A203" s="7" t="s">
        <v>660</v>
      </c>
      <c r="B203" s="8">
        <v>45083</v>
      </c>
      <c r="C203" s="9" t="s">
        <v>26</v>
      </c>
      <c r="D203" s="9" t="s">
        <v>27</v>
      </c>
      <c r="E203" s="10">
        <v>52599515</v>
      </c>
      <c r="F203" s="9" t="s">
        <v>661</v>
      </c>
      <c r="G203" s="11">
        <v>8.3000000000000007</v>
      </c>
      <c r="H203" s="11">
        <v>9.9600000000000009</v>
      </c>
      <c r="I203" s="12" t="s">
        <v>29</v>
      </c>
      <c r="J203" s="12"/>
    </row>
    <row r="204" spans="1:10" ht="30" x14ac:dyDescent="0.25">
      <c r="A204" s="7" t="s">
        <v>662</v>
      </c>
      <c r="B204" s="8">
        <v>45083</v>
      </c>
      <c r="C204" s="9" t="s">
        <v>26</v>
      </c>
      <c r="D204" s="9" t="s">
        <v>27</v>
      </c>
      <c r="E204" s="10">
        <v>52599515</v>
      </c>
      <c r="F204" s="24" t="s">
        <v>663</v>
      </c>
      <c r="G204" s="11">
        <v>2040.7</v>
      </c>
      <c r="H204" s="11">
        <v>2448.84</v>
      </c>
      <c r="I204" s="12" t="s">
        <v>29</v>
      </c>
      <c r="J204" s="12"/>
    </row>
    <row r="205" spans="1:10" x14ac:dyDescent="0.25">
      <c r="A205" s="7" t="s">
        <v>664</v>
      </c>
      <c r="B205" s="8">
        <v>45083</v>
      </c>
      <c r="C205" s="9" t="s">
        <v>26</v>
      </c>
      <c r="D205" s="9" t="s">
        <v>27</v>
      </c>
      <c r="E205" s="10">
        <v>52599515</v>
      </c>
      <c r="F205" s="24" t="s">
        <v>665</v>
      </c>
      <c r="G205" s="11">
        <v>590.85</v>
      </c>
      <c r="H205" s="11">
        <v>709.02</v>
      </c>
      <c r="I205" s="12" t="s">
        <v>29</v>
      </c>
      <c r="J205" s="12"/>
    </row>
    <row r="206" spans="1:10" x14ac:dyDescent="0.25">
      <c r="A206" s="7" t="s">
        <v>666</v>
      </c>
      <c r="B206" s="8">
        <v>45089</v>
      </c>
      <c r="C206" s="9" t="s">
        <v>107</v>
      </c>
      <c r="D206" s="9" t="s">
        <v>108</v>
      </c>
      <c r="E206" s="10">
        <v>53528654</v>
      </c>
      <c r="F206" s="9" t="s">
        <v>667</v>
      </c>
      <c r="G206" s="11">
        <v>175.34</v>
      </c>
      <c r="H206" s="11">
        <v>175.34</v>
      </c>
      <c r="I206" s="12"/>
      <c r="J206" s="12" t="s">
        <v>668</v>
      </c>
    </row>
    <row r="207" spans="1:10" x14ac:dyDescent="0.25">
      <c r="A207" s="22" t="s">
        <v>669</v>
      </c>
      <c r="B207" s="8">
        <v>45090</v>
      </c>
      <c r="C207" s="9" t="s">
        <v>134</v>
      </c>
      <c r="D207" s="9" t="s">
        <v>135</v>
      </c>
      <c r="E207" s="13">
        <v>36631124</v>
      </c>
      <c r="F207" s="9" t="s">
        <v>670</v>
      </c>
      <c r="G207" s="11">
        <v>389.8</v>
      </c>
      <c r="H207" s="11">
        <v>389.8</v>
      </c>
      <c r="I207" s="12" t="s">
        <v>246</v>
      </c>
      <c r="J207" s="12"/>
    </row>
    <row r="208" spans="1:10" x14ac:dyDescent="0.25">
      <c r="A208" s="7" t="s">
        <v>671</v>
      </c>
      <c r="B208" s="8">
        <v>45090</v>
      </c>
      <c r="C208" s="9" t="s">
        <v>26</v>
      </c>
      <c r="D208" s="9" t="s">
        <v>27</v>
      </c>
      <c r="E208" s="10">
        <v>52599515</v>
      </c>
      <c r="F208" s="24" t="s">
        <v>672</v>
      </c>
      <c r="G208" s="11">
        <v>5270.45</v>
      </c>
      <c r="H208" s="11">
        <v>6090.29</v>
      </c>
      <c r="I208" s="12" t="s">
        <v>29</v>
      </c>
      <c r="J208" s="12"/>
    </row>
    <row r="209" spans="1:10" x14ac:dyDescent="0.25">
      <c r="A209" s="7" t="s">
        <v>673</v>
      </c>
      <c r="B209" s="8">
        <v>45090</v>
      </c>
      <c r="C209" s="9" t="s">
        <v>107</v>
      </c>
      <c r="D209" s="9" t="s">
        <v>108</v>
      </c>
      <c r="E209" s="10">
        <v>53528654</v>
      </c>
      <c r="F209" s="9" t="s">
        <v>667</v>
      </c>
      <c r="G209" s="11">
        <v>633.01</v>
      </c>
      <c r="H209" s="11">
        <v>663.01</v>
      </c>
      <c r="I209" s="12"/>
      <c r="J209" s="12" t="s">
        <v>674</v>
      </c>
    </row>
    <row r="210" spans="1:10" x14ac:dyDescent="0.25">
      <c r="A210" s="7" t="s">
        <v>675</v>
      </c>
      <c r="B210" s="8">
        <v>45090</v>
      </c>
      <c r="C210" s="9" t="s">
        <v>572</v>
      </c>
      <c r="D210" s="9" t="s">
        <v>573</v>
      </c>
      <c r="E210" s="10">
        <v>32627211</v>
      </c>
      <c r="F210" s="9" t="s">
        <v>676</v>
      </c>
      <c r="G210" s="11">
        <v>11135.23</v>
      </c>
      <c r="H210" s="11">
        <v>13362.28</v>
      </c>
      <c r="I210" s="12" t="s">
        <v>677</v>
      </c>
      <c r="J210" s="27" t="s">
        <v>678</v>
      </c>
    </row>
    <row r="211" spans="1:10" x14ac:dyDescent="0.25">
      <c r="A211" s="7" t="s">
        <v>679</v>
      </c>
      <c r="B211" s="8">
        <v>45090</v>
      </c>
      <c r="C211" s="9" t="s">
        <v>572</v>
      </c>
      <c r="D211" s="9" t="s">
        <v>573</v>
      </c>
      <c r="E211" s="10">
        <v>32627211</v>
      </c>
      <c r="F211" s="9" t="s">
        <v>676</v>
      </c>
      <c r="G211" s="11">
        <v>5240.75</v>
      </c>
      <c r="H211" s="11">
        <v>6288.9</v>
      </c>
      <c r="I211" s="12" t="s">
        <v>677</v>
      </c>
      <c r="J211" s="27" t="s">
        <v>680</v>
      </c>
    </row>
    <row r="212" spans="1:10" x14ac:dyDescent="0.25">
      <c r="A212" s="7" t="s">
        <v>681</v>
      </c>
      <c r="B212" s="8">
        <v>45091</v>
      </c>
      <c r="C212" s="9" t="s">
        <v>26</v>
      </c>
      <c r="D212" s="9" t="s">
        <v>599</v>
      </c>
      <c r="E212" s="13">
        <v>52599515</v>
      </c>
      <c r="F212" s="24" t="s">
        <v>682</v>
      </c>
      <c r="G212" s="11">
        <v>-372.37</v>
      </c>
      <c r="H212" s="11">
        <v>-446.84</v>
      </c>
      <c r="I212" s="12" t="s">
        <v>29</v>
      </c>
      <c r="J212" s="12"/>
    </row>
    <row r="213" spans="1:10" x14ac:dyDescent="0.25">
      <c r="A213" s="7" t="s">
        <v>683</v>
      </c>
      <c r="B213" s="8">
        <v>45096</v>
      </c>
      <c r="C213" s="9" t="s">
        <v>684</v>
      </c>
      <c r="D213" s="9" t="s">
        <v>685</v>
      </c>
      <c r="E213" s="10">
        <v>45299722</v>
      </c>
      <c r="F213" s="9" t="s">
        <v>686</v>
      </c>
      <c r="G213" s="11">
        <v>540</v>
      </c>
      <c r="H213" s="11">
        <v>648</v>
      </c>
      <c r="I213" s="12"/>
      <c r="J213" s="27" t="s">
        <v>687</v>
      </c>
    </row>
    <row r="214" spans="1:10" x14ac:dyDescent="0.25">
      <c r="A214" s="7" t="s">
        <v>688</v>
      </c>
      <c r="B214" s="8">
        <v>45096</v>
      </c>
      <c r="C214" s="9" t="s">
        <v>174</v>
      </c>
      <c r="D214" s="9" t="s">
        <v>175</v>
      </c>
      <c r="E214" s="10">
        <v>50605399</v>
      </c>
      <c r="F214" s="24" t="s">
        <v>689</v>
      </c>
      <c r="G214" s="11">
        <v>1467</v>
      </c>
      <c r="H214" s="11">
        <v>1467</v>
      </c>
      <c r="I214" s="12"/>
      <c r="J214" s="12" t="s">
        <v>690</v>
      </c>
    </row>
    <row r="215" spans="1:10" x14ac:dyDescent="0.25">
      <c r="A215" s="7" t="s">
        <v>691</v>
      </c>
      <c r="B215" s="8">
        <v>45097</v>
      </c>
      <c r="C215" s="24" t="s">
        <v>269</v>
      </c>
      <c r="D215" s="9" t="s">
        <v>270</v>
      </c>
      <c r="E215" s="10">
        <v>33768897</v>
      </c>
      <c r="F215" s="9" t="s">
        <v>274</v>
      </c>
      <c r="G215" s="11">
        <v>787.7</v>
      </c>
      <c r="H215" s="11">
        <v>945.24</v>
      </c>
      <c r="I215" s="12"/>
      <c r="J215" s="12" t="s">
        <v>692</v>
      </c>
    </row>
    <row r="216" spans="1:10" x14ac:dyDescent="0.25">
      <c r="A216" s="7" t="s">
        <v>693</v>
      </c>
      <c r="B216" s="8">
        <v>45098</v>
      </c>
      <c r="C216" s="9" t="s">
        <v>26</v>
      </c>
      <c r="D216" s="9" t="s">
        <v>27</v>
      </c>
      <c r="E216" s="10">
        <v>52599515</v>
      </c>
      <c r="F216" s="24" t="s">
        <v>694</v>
      </c>
      <c r="G216" s="11">
        <v>615.13</v>
      </c>
      <c r="H216" s="11">
        <v>738.16</v>
      </c>
      <c r="I216" s="12" t="s">
        <v>29</v>
      </c>
      <c r="J216" s="12"/>
    </row>
    <row r="217" spans="1:10" ht="30" x14ac:dyDescent="0.25">
      <c r="A217" s="7" t="s">
        <v>695</v>
      </c>
      <c r="B217" s="8">
        <v>45098</v>
      </c>
      <c r="C217" s="9" t="s">
        <v>312</v>
      </c>
      <c r="D217" s="9" t="s">
        <v>313</v>
      </c>
      <c r="E217" s="10">
        <v>36287229</v>
      </c>
      <c r="F217" s="24" t="s">
        <v>696</v>
      </c>
      <c r="G217" s="11">
        <v>140</v>
      </c>
      <c r="H217" s="11">
        <v>168</v>
      </c>
      <c r="I217" s="12"/>
      <c r="J217" s="27" t="s">
        <v>697</v>
      </c>
    </row>
    <row r="218" spans="1:10" ht="30" x14ac:dyDescent="0.25">
      <c r="A218" s="7" t="s">
        <v>698</v>
      </c>
      <c r="B218" s="8">
        <v>45117</v>
      </c>
      <c r="C218" s="9" t="s">
        <v>699</v>
      </c>
      <c r="D218" s="24" t="s">
        <v>700</v>
      </c>
      <c r="E218" s="10">
        <v>136320747</v>
      </c>
      <c r="F218" s="24" t="s">
        <v>701</v>
      </c>
      <c r="G218" s="11">
        <v>280.08</v>
      </c>
      <c r="H218" s="11">
        <v>280.08</v>
      </c>
      <c r="I218" s="12"/>
      <c r="J218" s="12" t="s">
        <v>702</v>
      </c>
    </row>
    <row r="219" spans="1:10" x14ac:dyDescent="0.25">
      <c r="A219" s="7" t="s">
        <v>703</v>
      </c>
      <c r="B219" s="8">
        <v>45097</v>
      </c>
      <c r="C219" s="9" t="s">
        <v>514</v>
      </c>
      <c r="D219" s="9" t="s">
        <v>515</v>
      </c>
      <c r="E219" s="13">
        <v>35763469</v>
      </c>
      <c r="F219" s="24" t="s">
        <v>704</v>
      </c>
      <c r="G219" s="11">
        <v>21342</v>
      </c>
      <c r="H219" s="11">
        <v>25610.400000000001</v>
      </c>
      <c r="I219" s="12" t="s">
        <v>705</v>
      </c>
      <c r="J219" s="12" t="s">
        <v>706</v>
      </c>
    </row>
    <row r="220" spans="1:10" x14ac:dyDescent="0.25">
      <c r="A220" s="7" t="s">
        <v>707</v>
      </c>
      <c r="B220" s="8">
        <v>45085</v>
      </c>
      <c r="C220" s="9" t="s">
        <v>514</v>
      </c>
      <c r="D220" s="9" t="s">
        <v>515</v>
      </c>
      <c r="E220" s="13">
        <v>35763469</v>
      </c>
      <c r="F220" s="24" t="s">
        <v>708</v>
      </c>
      <c r="G220" s="11">
        <v>3415</v>
      </c>
      <c r="H220" s="11">
        <v>4098</v>
      </c>
      <c r="I220" s="12" t="s">
        <v>517</v>
      </c>
      <c r="J220" s="12" t="s">
        <v>709</v>
      </c>
    </row>
    <row r="221" spans="1:10" ht="30" x14ac:dyDescent="0.25">
      <c r="A221" s="7" t="s">
        <v>710</v>
      </c>
      <c r="B221" s="8">
        <v>45099</v>
      </c>
      <c r="C221" s="9" t="s">
        <v>521</v>
      </c>
      <c r="D221" s="9" t="s">
        <v>522</v>
      </c>
      <c r="E221" s="13">
        <v>42137004</v>
      </c>
      <c r="F221" s="24" t="s">
        <v>711</v>
      </c>
      <c r="G221" s="11">
        <v>14095.94</v>
      </c>
      <c r="H221" s="11">
        <v>14220.99</v>
      </c>
      <c r="I221" s="12" t="s">
        <v>712</v>
      </c>
      <c r="J221" s="12"/>
    </row>
    <row r="222" spans="1:10" x14ac:dyDescent="0.25">
      <c r="A222" s="29" t="s">
        <v>713</v>
      </c>
      <c r="B222" s="44">
        <v>45099</v>
      </c>
      <c r="C222" s="9" t="s">
        <v>39</v>
      </c>
      <c r="D222" s="9" t="s">
        <v>27</v>
      </c>
      <c r="E222" s="10">
        <v>36237337</v>
      </c>
      <c r="F222" s="24" t="s">
        <v>714</v>
      </c>
      <c r="G222" s="11">
        <v>303</v>
      </c>
      <c r="H222" s="11">
        <v>363.6</v>
      </c>
      <c r="I222" s="27" t="s">
        <v>580</v>
      </c>
      <c r="J222" s="12"/>
    </row>
    <row r="223" spans="1:10" ht="30" x14ac:dyDescent="0.25">
      <c r="A223" s="35" t="s">
        <v>715</v>
      </c>
      <c r="B223" s="36">
        <v>45100</v>
      </c>
      <c r="C223" s="24" t="s">
        <v>716</v>
      </c>
      <c r="D223" s="9" t="s">
        <v>717</v>
      </c>
      <c r="E223" s="23">
        <v>30810710</v>
      </c>
      <c r="F223" s="24" t="s">
        <v>718</v>
      </c>
      <c r="G223" s="11">
        <v>1698</v>
      </c>
      <c r="H223" s="11">
        <v>1698</v>
      </c>
      <c r="I223" s="27"/>
      <c r="J223" s="12" t="s">
        <v>719</v>
      </c>
    </row>
    <row r="224" spans="1:10" x14ac:dyDescent="0.25">
      <c r="A224" s="45" t="s">
        <v>720</v>
      </c>
      <c r="B224" s="46">
        <v>45099</v>
      </c>
      <c r="C224" s="9" t="s">
        <v>514</v>
      </c>
      <c r="D224" s="9" t="s">
        <v>515</v>
      </c>
      <c r="E224" s="13">
        <v>35763469</v>
      </c>
      <c r="F224" s="24" t="s">
        <v>721</v>
      </c>
      <c r="G224" s="11">
        <v>-3375</v>
      </c>
      <c r="H224" s="11">
        <v>-4050</v>
      </c>
      <c r="I224" s="12" t="s">
        <v>517</v>
      </c>
      <c r="J224" s="12" t="s">
        <v>709</v>
      </c>
    </row>
    <row r="225" spans="1:10" x14ac:dyDescent="0.25">
      <c r="A225" s="7" t="s">
        <v>722</v>
      </c>
      <c r="B225" s="8">
        <v>45100</v>
      </c>
      <c r="C225" s="9" t="s">
        <v>494</v>
      </c>
      <c r="D225" s="9" t="s">
        <v>495</v>
      </c>
      <c r="E225" s="10">
        <v>36769304</v>
      </c>
      <c r="F225" s="9" t="s">
        <v>723</v>
      </c>
      <c r="G225" s="11">
        <v>104</v>
      </c>
      <c r="H225" s="11">
        <v>124.8</v>
      </c>
      <c r="I225" s="12" t="s">
        <v>497</v>
      </c>
      <c r="J225" s="12"/>
    </row>
    <row r="226" spans="1:10" x14ac:dyDescent="0.25">
      <c r="A226" s="7" t="s">
        <v>724</v>
      </c>
      <c r="B226" s="8">
        <v>45103</v>
      </c>
      <c r="C226" s="9" t="s">
        <v>114</v>
      </c>
      <c r="D226" s="9" t="s">
        <v>115</v>
      </c>
      <c r="E226" s="13">
        <v>46892923</v>
      </c>
      <c r="F226" s="9" t="s">
        <v>725</v>
      </c>
      <c r="G226" s="11">
        <v>152.77000000000001</v>
      </c>
      <c r="H226" s="11">
        <v>183.33</v>
      </c>
      <c r="I226" s="12" t="s">
        <v>117</v>
      </c>
      <c r="J226" s="12"/>
    </row>
    <row r="227" spans="1:10" x14ac:dyDescent="0.25">
      <c r="A227" s="7" t="s">
        <v>726</v>
      </c>
      <c r="B227" s="8">
        <v>45104</v>
      </c>
      <c r="C227" s="9" t="s">
        <v>494</v>
      </c>
      <c r="D227" s="9" t="s">
        <v>495</v>
      </c>
      <c r="E227" s="10">
        <v>36769304</v>
      </c>
      <c r="F227" s="9" t="s">
        <v>727</v>
      </c>
      <c r="G227" s="11">
        <v>6.64</v>
      </c>
      <c r="H227" s="11">
        <v>7.97</v>
      </c>
      <c r="I227" s="12" t="s">
        <v>497</v>
      </c>
      <c r="J227" s="12"/>
    </row>
    <row r="228" spans="1:10" x14ac:dyDescent="0.25">
      <c r="A228" s="7" t="s">
        <v>728</v>
      </c>
      <c r="B228" s="8">
        <v>45104</v>
      </c>
      <c r="C228" s="9" t="s">
        <v>26</v>
      </c>
      <c r="D228" s="9" t="s">
        <v>27</v>
      </c>
      <c r="E228" s="10">
        <v>52599515</v>
      </c>
      <c r="F228" s="24" t="s">
        <v>729</v>
      </c>
      <c r="G228" s="11">
        <v>3175.29</v>
      </c>
      <c r="H228" s="11">
        <v>3673.77</v>
      </c>
      <c r="I228" s="12" t="s">
        <v>29</v>
      </c>
      <c r="J228" s="12"/>
    </row>
    <row r="229" spans="1:10" ht="30" x14ac:dyDescent="0.25">
      <c r="A229" s="7" t="s">
        <v>730</v>
      </c>
      <c r="B229" s="8">
        <v>45104</v>
      </c>
      <c r="C229" s="9" t="s">
        <v>26</v>
      </c>
      <c r="D229" s="9" t="s">
        <v>27</v>
      </c>
      <c r="E229" s="10">
        <v>52599515</v>
      </c>
      <c r="F229" s="24" t="s">
        <v>731</v>
      </c>
      <c r="G229" s="11">
        <v>21381.99</v>
      </c>
      <c r="H229" s="11">
        <v>24559.77</v>
      </c>
      <c r="I229" s="12" t="s">
        <v>29</v>
      </c>
      <c r="J229" s="12"/>
    </row>
    <row r="230" spans="1:10" x14ac:dyDescent="0.25">
      <c r="A230" s="7" t="s">
        <v>732</v>
      </c>
      <c r="B230" s="8">
        <v>45105</v>
      </c>
      <c r="C230" s="9" t="s">
        <v>114</v>
      </c>
      <c r="D230" s="9" t="s">
        <v>115</v>
      </c>
      <c r="E230" s="13">
        <v>46892923</v>
      </c>
      <c r="F230" s="9" t="s">
        <v>733</v>
      </c>
      <c r="G230" s="11">
        <v>152.77000000000001</v>
      </c>
      <c r="H230" s="11">
        <v>183.33</v>
      </c>
      <c r="I230" s="12" t="s">
        <v>117</v>
      </c>
      <c r="J230" s="12"/>
    </row>
    <row r="231" spans="1:10" ht="30" x14ac:dyDescent="0.25">
      <c r="A231" s="7" t="s">
        <v>734</v>
      </c>
      <c r="B231" s="8">
        <v>45105</v>
      </c>
      <c r="C231" s="9" t="s">
        <v>542</v>
      </c>
      <c r="D231" s="9" t="s">
        <v>543</v>
      </c>
      <c r="E231" s="13">
        <v>47139200</v>
      </c>
      <c r="F231" s="24" t="s">
        <v>735</v>
      </c>
      <c r="G231" s="11">
        <v>300</v>
      </c>
      <c r="H231" s="11">
        <v>360</v>
      </c>
      <c r="I231" s="12"/>
      <c r="J231" s="12" t="s">
        <v>736</v>
      </c>
    </row>
    <row r="232" spans="1:10" ht="30" x14ac:dyDescent="0.25">
      <c r="A232" s="7" t="s">
        <v>737</v>
      </c>
      <c r="B232" s="8">
        <v>45105</v>
      </c>
      <c r="C232" s="9" t="s">
        <v>738</v>
      </c>
      <c r="D232" s="9" t="s">
        <v>739</v>
      </c>
      <c r="E232" s="13">
        <v>31611630</v>
      </c>
      <c r="F232" s="24" t="s">
        <v>740</v>
      </c>
      <c r="G232" s="11">
        <v>462.12</v>
      </c>
      <c r="H232" s="11">
        <v>462.12</v>
      </c>
      <c r="I232" s="12"/>
      <c r="J232" s="12" t="s">
        <v>741</v>
      </c>
    </row>
    <row r="233" spans="1:10" x14ac:dyDescent="0.25">
      <c r="A233" s="7" t="s">
        <v>742</v>
      </c>
      <c r="B233" s="8">
        <v>45105</v>
      </c>
      <c r="C233" s="9" t="s">
        <v>738</v>
      </c>
      <c r="D233" s="9" t="s">
        <v>739</v>
      </c>
      <c r="E233" s="13">
        <v>31611630</v>
      </c>
      <c r="F233" s="24" t="s">
        <v>743</v>
      </c>
      <c r="G233" s="11">
        <v>1190</v>
      </c>
      <c r="H233" s="11">
        <v>1428</v>
      </c>
      <c r="I233" s="12"/>
      <c r="J233" s="12" t="s">
        <v>744</v>
      </c>
    </row>
    <row r="234" spans="1:10" x14ac:dyDescent="0.25">
      <c r="A234" s="7" t="s">
        <v>745</v>
      </c>
      <c r="B234" s="8">
        <v>45105</v>
      </c>
      <c r="C234" s="9" t="s">
        <v>139</v>
      </c>
      <c r="D234" s="9" t="s">
        <v>140</v>
      </c>
      <c r="E234" s="13">
        <v>42156424</v>
      </c>
      <c r="F234" s="24" t="s">
        <v>746</v>
      </c>
      <c r="G234" s="11">
        <v>20735.59</v>
      </c>
      <c r="H234" s="11">
        <v>24882.71</v>
      </c>
      <c r="I234" s="47" t="s">
        <v>747</v>
      </c>
      <c r="J234" s="12"/>
    </row>
    <row r="235" spans="1:10" ht="45" x14ac:dyDescent="0.25">
      <c r="A235" s="20" t="s">
        <v>748</v>
      </c>
      <c r="B235" s="8">
        <v>45106</v>
      </c>
      <c r="C235" s="9" t="s">
        <v>594</v>
      </c>
      <c r="D235" s="9" t="s">
        <v>595</v>
      </c>
      <c r="E235" s="13">
        <v>35900831</v>
      </c>
      <c r="F235" s="24" t="s">
        <v>749</v>
      </c>
      <c r="G235" s="11">
        <v>148.33000000000001</v>
      </c>
      <c r="H235" s="11">
        <v>178</v>
      </c>
      <c r="I235" s="12"/>
      <c r="J235" s="12" t="s">
        <v>750</v>
      </c>
    </row>
    <row r="236" spans="1:10" x14ac:dyDescent="0.25">
      <c r="A236" s="7" t="s">
        <v>751</v>
      </c>
      <c r="B236" s="8">
        <v>45106</v>
      </c>
      <c r="C236" s="9" t="s">
        <v>752</v>
      </c>
      <c r="D236" s="9" t="s">
        <v>753</v>
      </c>
      <c r="E236" s="10">
        <v>60713682</v>
      </c>
      <c r="F236" s="24" t="s">
        <v>754</v>
      </c>
      <c r="G236" s="48" t="s">
        <v>755</v>
      </c>
      <c r="H236" s="48" t="s">
        <v>755</v>
      </c>
      <c r="I236" s="12"/>
      <c r="J236" s="12"/>
    </row>
    <row r="237" spans="1:10" ht="30" x14ac:dyDescent="0.25">
      <c r="A237" s="7" t="s">
        <v>756</v>
      </c>
      <c r="B237" s="8">
        <v>45106</v>
      </c>
      <c r="C237" s="42" t="s">
        <v>445</v>
      </c>
      <c r="D237" s="9" t="s">
        <v>446</v>
      </c>
      <c r="E237" s="49" t="s">
        <v>447</v>
      </c>
      <c r="F237" s="24" t="s">
        <v>757</v>
      </c>
      <c r="G237" s="11">
        <v>80.569999999999993</v>
      </c>
      <c r="H237" s="11">
        <v>80.569999999999993</v>
      </c>
      <c r="I237" s="12" t="s">
        <v>449</v>
      </c>
      <c r="J237" s="12"/>
    </row>
    <row r="238" spans="1:10" ht="30" x14ac:dyDescent="0.25">
      <c r="A238" s="7" t="s">
        <v>758</v>
      </c>
      <c r="B238" s="8">
        <v>45106</v>
      </c>
      <c r="C238" s="42" t="s">
        <v>445</v>
      </c>
      <c r="D238" s="9" t="s">
        <v>446</v>
      </c>
      <c r="E238" s="43" t="s">
        <v>447</v>
      </c>
      <c r="F238" s="24" t="s">
        <v>759</v>
      </c>
      <c r="G238" s="11">
        <v>269.83999999999997</v>
      </c>
      <c r="H238" s="11">
        <v>269.83999999999997</v>
      </c>
      <c r="I238" s="12" t="s">
        <v>452</v>
      </c>
      <c r="J238" s="12"/>
    </row>
    <row r="239" spans="1:10" ht="30" x14ac:dyDescent="0.25">
      <c r="A239" s="7" t="s">
        <v>760</v>
      </c>
      <c r="B239" s="8">
        <v>45107</v>
      </c>
      <c r="C239" s="9" t="s">
        <v>594</v>
      </c>
      <c r="D239" s="9" t="s">
        <v>595</v>
      </c>
      <c r="E239" s="50">
        <v>35900831</v>
      </c>
      <c r="F239" s="24" t="s">
        <v>761</v>
      </c>
      <c r="G239" s="11">
        <v>131.66999999999999</v>
      </c>
      <c r="H239" s="11">
        <v>158</v>
      </c>
      <c r="I239" s="12"/>
      <c r="J239" s="12" t="s">
        <v>762</v>
      </c>
    </row>
    <row r="240" spans="1:10" x14ac:dyDescent="0.25">
      <c r="A240" s="7" t="s">
        <v>763</v>
      </c>
      <c r="B240" s="8">
        <v>45107</v>
      </c>
      <c r="C240" s="9" t="s">
        <v>149</v>
      </c>
      <c r="D240" s="51" t="s">
        <v>379</v>
      </c>
      <c r="E240" s="13">
        <v>35842598</v>
      </c>
      <c r="F240" s="24" t="s">
        <v>764</v>
      </c>
      <c r="G240" s="11">
        <v>550</v>
      </c>
      <c r="H240" s="11">
        <v>660</v>
      </c>
      <c r="I240" s="12" t="s">
        <v>152</v>
      </c>
      <c r="J240" s="12"/>
    </row>
    <row r="241" spans="1:10" x14ac:dyDescent="0.25">
      <c r="A241" s="7" t="s">
        <v>765</v>
      </c>
      <c r="B241" s="8">
        <v>45107</v>
      </c>
      <c r="C241" s="9" t="s">
        <v>149</v>
      </c>
      <c r="D241" s="51" t="s">
        <v>379</v>
      </c>
      <c r="E241" s="13">
        <v>35842598</v>
      </c>
      <c r="F241" s="9" t="s">
        <v>766</v>
      </c>
      <c r="G241" s="11">
        <v>-66.400000000000006</v>
      </c>
      <c r="H241" s="11">
        <v>-79.680000000000007</v>
      </c>
      <c r="I241" s="12" t="s">
        <v>152</v>
      </c>
      <c r="J241" s="12"/>
    </row>
    <row r="242" spans="1:10" x14ac:dyDescent="0.25">
      <c r="A242" s="7" t="s">
        <v>767</v>
      </c>
      <c r="B242" s="8">
        <v>45110</v>
      </c>
      <c r="C242" s="9" t="s">
        <v>149</v>
      </c>
      <c r="D242" s="51" t="s">
        <v>379</v>
      </c>
      <c r="E242" s="13">
        <v>35842598</v>
      </c>
      <c r="F242" s="24" t="s">
        <v>768</v>
      </c>
      <c r="G242" s="11">
        <v>275</v>
      </c>
      <c r="H242" s="11">
        <v>330</v>
      </c>
      <c r="I242" s="12" t="s">
        <v>152</v>
      </c>
      <c r="J242" s="12"/>
    </row>
    <row r="243" spans="1:10" x14ac:dyDescent="0.25">
      <c r="A243" s="7" t="s">
        <v>769</v>
      </c>
      <c r="B243" s="8">
        <v>45111</v>
      </c>
      <c r="C243" s="9" t="s">
        <v>365</v>
      </c>
      <c r="D243" s="9" t="s">
        <v>366</v>
      </c>
      <c r="E243" s="10">
        <v>52929230</v>
      </c>
      <c r="F243" s="9" t="s">
        <v>770</v>
      </c>
      <c r="G243" s="11">
        <v>1500</v>
      </c>
      <c r="H243" s="11">
        <v>1500</v>
      </c>
      <c r="I243" s="12" t="s">
        <v>368</v>
      </c>
      <c r="J243" s="12"/>
    </row>
    <row r="244" spans="1:10" x14ac:dyDescent="0.25">
      <c r="A244" s="7" t="s">
        <v>771</v>
      </c>
      <c r="B244" s="8">
        <v>45111</v>
      </c>
      <c r="C244" s="9" t="s">
        <v>494</v>
      </c>
      <c r="D244" s="9" t="s">
        <v>495</v>
      </c>
      <c r="E244" s="10">
        <v>36769304</v>
      </c>
      <c r="F244" s="9" t="s">
        <v>772</v>
      </c>
      <c r="G244" s="11">
        <v>80</v>
      </c>
      <c r="H244" s="11">
        <v>96</v>
      </c>
      <c r="I244" s="12" t="s">
        <v>497</v>
      </c>
      <c r="J244" s="12"/>
    </row>
    <row r="245" spans="1:10" x14ac:dyDescent="0.25">
      <c r="A245" s="7" t="s">
        <v>773</v>
      </c>
      <c r="B245" s="8">
        <v>45113</v>
      </c>
      <c r="C245" s="9" t="s">
        <v>494</v>
      </c>
      <c r="D245" s="9" t="s">
        <v>495</v>
      </c>
      <c r="E245" s="10">
        <v>36769304</v>
      </c>
      <c r="F245" s="9" t="s">
        <v>774</v>
      </c>
      <c r="G245" s="11">
        <v>-80</v>
      </c>
      <c r="H245" s="11">
        <v>-96</v>
      </c>
      <c r="I245" s="12" t="s">
        <v>497</v>
      </c>
      <c r="J245" s="12"/>
    </row>
    <row r="246" spans="1:10" x14ac:dyDescent="0.25">
      <c r="A246" s="7" t="s">
        <v>775</v>
      </c>
      <c r="B246" s="8">
        <v>45113</v>
      </c>
      <c r="C246" s="9" t="s">
        <v>494</v>
      </c>
      <c r="D246" s="9" t="s">
        <v>495</v>
      </c>
      <c r="E246" s="10">
        <v>36769304</v>
      </c>
      <c r="F246" s="9" t="s">
        <v>776</v>
      </c>
      <c r="G246" s="11">
        <v>120</v>
      </c>
      <c r="H246" s="11">
        <v>144</v>
      </c>
      <c r="I246" s="12" t="s">
        <v>497</v>
      </c>
      <c r="J246" s="12"/>
    </row>
    <row r="247" spans="1:10" x14ac:dyDescent="0.25">
      <c r="A247" s="7" t="s">
        <v>777</v>
      </c>
      <c r="B247" s="8">
        <v>45113</v>
      </c>
      <c r="C247" s="9" t="s">
        <v>494</v>
      </c>
      <c r="D247" s="9" t="s">
        <v>495</v>
      </c>
      <c r="E247" s="10">
        <v>36769304</v>
      </c>
      <c r="F247" s="9" t="s">
        <v>778</v>
      </c>
      <c r="G247" s="11">
        <v>208</v>
      </c>
      <c r="H247" s="11">
        <v>249.6</v>
      </c>
      <c r="I247" s="12" t="s">
        <v>497</v>
      </c>
      <c r="J247" s="12"/>
    </row>
    <row r="248" spans="1:10" x14ac:dyDescent="0.25">
      <c r="A248" s="7" t="s">
        <v>779</v>
      </c>
      <c r="B248" s="8">
        <v>45113</v>
      </c>
      <c r="C248" s="9" t="s">
        <v>149</v>
      </c>
      <c r="D248" s="51" t="s">
        <v>379</v>
      </c>
      <c r="E248" s="13">
        <v>35842598</v>
      </c>
      <c r="F248" s="9" t="s">
        <v>780</v>
      </c>
      <c r="G248" s="11">
        <v>1028.1600000000001</v>
      </c>
      <c r="H248" s="11">
        <v>1233.8</v>
      </c>
      <c r="I248" s="12" t="s">
        <v>152</v>
      </c>
      <c r="J248" s="12"/>
    </row>
    <row r="249" spans="1:10" x14ac:dyDescent="0.25">
      <c r="A249" s="7" t="s">
        <v>781</v>
      </c>
      <c r="B249" s="8">
        <v>45113</v>
      </c>
      <c r="C249" s="9" t="s">
        <v>11</v>
      </c>
      <c r="D249" s="9" t="s">
        <v>12</v>
      </c>
      <c r="E249" s="10">
        <v>31322832</v>
      </c>
      <c r="F249" s="9" t="s">
        <v>480</v>
      </c>
      <c r="G249" s="11">
        <v>1448.45</v>
      </c>
      <c r="H249" s="11">
        <v>1734.21</v>
      </c>
      <c r="I249" s="12" t="s">
        <v>14</v>
      </c>
      <c r="J249" s="12"/>
    </row>
    <row r="250" spans="1:10" x14ac:dyDescent="0.25">
      <c r="A250" s="7" t="s">
        <v>782</v>
      </c>
      <c r="B250" s="8">
        <v>45113</v>
      </c>
      <c r="C250" s="9" t="s">
        <v>783</v>
      </c>
      <c r="D250" s="9" t="s">
        <v>784</v>
      </c>
      <c r="E250" s="10">
        <v>49450301</v>
      </c>
      <c r="F250" s="9" t="s">
        <v>194</v>
      </c>
      <c r="G250" s="11">
        <v>82.36</v>
      </c>
      <c r="H250" s="11">
        <v>82.36</v>
      </c>
      <c r="I250" s="12" t="s">
        <v>14</v>
      </c>
      <c r="J250" s="12"/>
    </row>
    <row r="251" spans="1:10" ht="30" x14ac:dyDescent="0.25">
      <c r="A251" s="7" t="s">
        <v>785</v>
      </c>
      <c r="B251" s="8">
        <v>45113</v>
      </c>
      <c r="C251" s="9" t="s">
        <v>521</v>
      </c>
      <c r="D251" s="9" t="s">
        <v>522</v>
      </c>
      <c r="E251" s="13">
        <v>42137004</v>
      </c>
      <c r="F251" s="24" t="s">
        <v>786</v>
      </c>
      <c r="G251" s="11">
        <v>100</v>
      </c>
      <c r="H251" s="11">
        <v>100</v>
      </c>
      <c r="I251" s="12"/>
      <c r="J251" s="12"/>
    </row>
    <row r="252" spans="1:10" x14ac:dyDescent="0.25">
      <c r="A252" s="7" t="s">
        <v>787</v>
      </c>
      <c r="B252" s="8">
        <v>45113</v>
      </c>
      <c r="C252" s="9" t="s">
        <v>514</v>
      </c>
      <c r="D252" s="9" t="s">
        <v>515</v>
      </c>
      <c r="E252" s="13">
        <v>35763469</v>
      </c>
      <c r="F252" s="9" t="s">
        <v>788</v>
      </c>
      <c r="G252" s="11">
        <v>2057.15</v>
      </c>
      <c r="H252" s="11">
        <v>2468.58</v>
      </c>
      <c r="I252" s="12" t="s">
        <v>517</v>
      </c>
      <c r="J252" s="12"/>
    </row>
    <row r="253" spans="1:10" x14ac:dyDescent="0.25">
      <c r="A253" s="7" t="s">
        <v>789</v>
      </c>
      <c r="B253" s="8">
        <v>45114</v>
      </c>
      <c r="C253" s="9" t="s">
        <v>21</v>
      </c>
      <c r="D253" s="9" t="s">
        <v>22</v>
      </c>
      <c r="E253" s="10">
        <v>35722533</v>
      </c>
      <c r="F253" s="9" t="s">
        <v>790</v>
      </c>
      <c r="G253" s="11">
        <v>400</v>
      </c>
      <c r="H253" s="11">
        <v>480</v>
      </c>
      <c r="I253" s="12" t="s">
        <v>24</v>
      </c>
      <c r="J253" s="12"/>
    </row>
    <row r="254" spans="1:10" x14ac:dyDescent="0.25">
      <c r="A254" s="7" t="s">
        <v>791</v>
      </c>
      <c r="B254" s="8">
        <v>45114</v>
      </c>
      <c r="C254" s="9" t="s">
        <v>514</v>
      </c>
      <c r="D254" s="9" t="s">
        <v>515</v>
      </c>
      <c r="E254" s="13">
        <v>35763469</v>
      </c>
      <c r="F254" s="9" t="s">
        <v>792</v>
      </c>
      <c r="G254" s="11">
        <v>46</v>
      </c>
      <c r="H254" s="11">
        <v>55.2</v>
      </c>
      <c r="I254" s="12" t="s">
        <v>517</v>
      </c>
      <c r="J254" s="12"/>
    </row>
    <row r="255" spans="1:10" x14ac:dyDescent="0.25">
      <c r="A255" s="7" t="s">
        <v>793</v>
      </c>
      <c r="B255" s="8">
        <v>45117</v>
      </c>
      <c r="C255" s="9" t="s">
        <v>89</v>
      </c>
      <c r="D255" s="9" t="s">
        <v>90</v>
      </c>
      <c r="E255" s="13">
        <v>35872900</v>
      </c>
      <c r="F255" s="9" t="s">
        <v>794</v>
      </c>
      <c r="G255" s="11">
        <v>8000</v>
      </c>
      <c r="H255" s="11">
        <v>9600</v>
      </c>
      <c r="I255" s="12" t="s">
        <v>92</v>
      </c>
      <c r="J255" s="12"/>
    </row>
    <row r="256" spans="1:10" x14ac:dyDescent="0.25">
      <c r="A256" s="7" t="s">
        <v>795</v>
      </c>
      <c r="B256" s="8">
        <v>45117</v>
      </c>
      <c r="C256" s="42" t="s">
        <v>464</v>
      </c>
      <c r="D256" s="9" t="s">
        <v>465</v>
      </c>
      <c r="E256" s="49" t="s">
        <v>466</v>
      </c>
      <c r="F256" s="24" t="s">
        <v>796</v>
      </c>
      <c r="G256" s="11">
        <v>650</v>
      </c>
      <c r="H256" s="11">
        <v>780</v>
      </c>
      <c r="I256" s="12" t="s">
        <v>797</v>
      </c>
      <c r="J256" s="12"/>
    </row>
    <row r="257" spans="1:10" ht="30" x14ac:dyDescent="0.25">
      <c r="A257" s="7" t="s">
        <v>798</v>
      </c>
      <c r="B257" s="8">
        <v>45117</v>
      </c>
      <c r="C257" s="9" t="s">
        <v>44</v>
      </c>
      <c r="D257" s="9" t="s">
        <v>45</v>
      </c>
      <c r="E257" s="52">
        <v>35769394</v>
      </c>
      <c r="F257" s="24" t="s">
        <v>799</v>
      </c>
      <c r="G257" s="11">
        <f>H257-606.8</f>
        <v>9236.3700000000008</v>
      </c>
      <c r="H257" s="11">
        <v>9843.17</v>
      </c>
      <c r="I257" s="12" t="s">
        <v>47</v>
      </c>
      <c r="J257" s="12"/>
    </row>
    <row r="258" spans="1:10" x14ac:dyDescent="0.25">
      <c r="A258" s="7" t="s">
        <v>800</v>
      </c>
      <c r="B258" s="8">
        <v>45117</v>
      </c>
      <c r="C258" s="9" t="s">
        <v>44</v>
      </c>
      <c r="D258" s="9" t="s">
        <v>45</v>
      </c>
      <c r="E258" s="10">
        <v>35769394</v>
      </c>
      <c r="F258" s="9" t="s">
        <v>801</v>
      </c>
      <c r="G258" s="11">
        <f>H258-399.72</f>
        <v>1998.61</v>
      </c>
      <c r="H258" s="11">
        <v>2398.33</v>
      </c>
      <c r="I258" s="12" t="s">
        <v>47</v>
      </c>
      <c r="J258" s="12"/>
    </row>
    <row r="259" spans="1:10" x14ac:dyDescent="0.25">
      <c r="A259" s="29" t="s">
        <v>802</v>
      </c>
      <c r="B259" s="44">
        <v>45113</v>
      </c>
      <c r="C259" s="9" t="s">
        <v>39</v>
      </c>
      <c r="D259" s="9" t="s">
        <v>27</v>
      </c>
      <c r="E259" s="10">
        <v>36237337</v>
      </c>
      <c r="F259" s="24" t="s">
        <v>803</v>
      </c>
      <c r="G259" s="11">
        <v>34.65</v>
      </c>
      <c r="H259" s="11">
        <v>41.58</v>
      </c>
      <c r="I259" s="27" t="s">
        <v>580</v>
      </c>
      <c r="J259" s="12"/>
    </row>
    <row r="260" spans="1:10" x14ac:dyDescent="0.25">
      <c r="A260" s="29" t="s">
        <v>804</v>
      </c>
      <c r="B260" s="44">
        <v>45113</v>
      </c>
      <c r="C260" s="24" t="s">
        <v>805</v>
      </c>
      <c r="D260" s="9" t="s">
        <v>806</v>
      </c>
      <c r="E260" s="10">
        <v>35745274</v>
      </c>
      <c r="F260" s="24" t="s">
        <v>807</v>
      </c>
      <c r="G260" s="11">
        <v>1356</v>
      </c>
      <c r="H260" s="11">
        <v>1627.2</v>
      </c>
      <c r="I260" s="27" t="s">
        <v>808</v>
      </c>
      <c r="J260" s="12"/>
    </row>
    <row r="261" spans="1:10" x14ac:dyDescent="0.25">
      <c r="A261" s="29" t="s">
        <v>809</v>
      </c>
      <c r="B261" s="44">
        <v>45118</v>
      </c>
      <c r="C261" s="24" t="s">
        <v>526</v>
      </c>
      <c r="D261" s="24" t="s">
        <v>527</v>
      </c>
      <c r="E261" s="10">
        <v>36215791</v>
      </c>
      <c r="F261" s="24" t="s">
        <v>810</v>
      </c>
      <c r="G261" s="11">
        <v>3318.44</v>
      </c>
      <c r="H261" s="11">
        <v>3982.13</v>
      </c>
      <c r="I261" s="27" t="s">
        <v>811</v>
      </c>
      <c r="J261" s="12"/>
    </row>
    <row r="262" spans="1:10" x14ac:dyDescent="0.25">
      <c r="A262" s="7" t="s">
        <v>812</v>
      </c>
      <c r="B262" s="8">
        <v>45118</v>
      </c>
      <c r="C262" s="9" t="s">
        <v>327</v>
      </c>
      <c r="D262" s="9" t="s">
        <v>328</v>
      </c>
      <c r="E262" s="10">
        <v>36760960</v>
      </c>
      <c r="F262" s="9" t="s">
        <v>813</v>
      </c>
      <c r="G262" s="11">
        <v>4250</v>
      </c>
      <c r="H262" s="11">
        <v>5100</v>
      </c>
      <c r="I262" s="27" t="s">
        <v>814</v>
      </c>
      <c r="J262" s="27"/>
    </row>
    <row r="263" spans="1:10" x14ac:dyDescent="0.25">
      <c r="A263" s="7" t="s">
        <v>815</v>
      </c>
      <c r="B263" s="8">
        <v>45118</v>
      </c>
      <c r="C263" s="9" t="s">
        <v>327</v>
      </c>
      <c r="D263" s="9" t="s">
        <v>328</v>
      </c>
      <c r="E263" s="10">
        <v>36760960</v>
      </c>
      <c r="F263" s="9" t="s">
        <v>816</v>
      </c>
      <c r="G263" s="11">
        <v>6375</v>
      </c>
      <c r="H263" s="11">
        <v>7650</v>
      </c>
      <c r="I263" s="27" t="s">
        <v>817</v>
      </c>
      <c r="J263" s="27"/>
    </row>
    <row r="264" spans="1:10" x14ac:dyDescent="0.25">
      <c r="A264" s="7" t="s">
        <v>818</v>
      </c>
      <c r="B264" s="8">
        <v>45119</v>
      </c>
      <c r="C264" s="9" t="s">
        <v>819</v>
      </c>
      <c r="D264" s="9" t="s">
        <v>820</v>
      </c>
      <c r="E264" s="10">
        <v>31384641</v>
      </c>
      <c r="F264" s="9" t="s">
        <v>821</v>
      </c>
      <c r="G264" s="11">
        <v>250</v>
      </c>
      <c r="H264" s="11">
        <v>300</v>
      </c>
      <c r="I264" s="27"/>
      <c r="J264" s="27" t="s">
        <v>822</v>
      </c>
    </row>
    <row r="265" spans="1:10" x14ac:dyDescent="0.25">
      <c r="A265" s="29" t="s">
        <v>823</v>
      </c>
      <c r="B265" s="44">
        <v>45119</v>
      </c>
      <c r="C265" s="24" t="s">
        <v>805</v>
      </c>
      <c r="D265" s="9" t="s">
        <v>806</v>
      </c>
      <c r="E265" s="10">
        <v>35745274</v>
      </c>
      <c r="F265" s="24" t="s">
        <v>824</v>
      </c>
      <c r="G265" s="11">
        <v>-1356</v>
      </c>
      <c r="H265" s="11">
        <v>-1627.2</v>
      </c>
      <c r="I265" s="27" t="s">
        <v>808</v>
      </c>
      <c r="J265" s="12"/>
    </row>
    <row r="266" spans="1:10" x14ac:dyDescent="0.25">
      <c r="A266" s="7" t="s">
        <v>825</v>
      </c>
      <c r="B266" s="8">
        <v>45119</v>
      </c>
      <c r="C266" s="9" t="s">
        <v>134</v>
      </c>
      <c r="D266" s="9" t="s">
        <v>135</v>
      </c>
      <c r="E266" s="13">
        <v>36631124</v>
      </c>
      <c r="F266" s="9" t="s">
        <v>826</v>
      </c>
      <c r="G266" s="11">
        <v>8.33</v>
      </c>
      <c r="H266" s="11">
        <v>10</v>
      </c>
      <c r="I266" s="12" t="s">
        <v>246</v>
      </c>
      <c r="J266" s="12"/>
    </row>
    <row r="267" spans="1:10" x14ac:dyDescent="0.25">
      <c r="A267" s="7" t="s">
        <v>827</v>
      </c>
      <c r="B267" s="8">
        <v>45119</v>
      </c>
      <c r="C267" s="9" t="s">
        <v>39</v>
      </c>
      <c r="D267" s="9" t="s">
        <v>27</v>
      </c>
      <c r="E267" s="10">
        <v>36237337</v>
      </c>
      <c r="F267" s="24" t="s">
        <v>828</v>
      </c>
      <c r="G267" s="11">
        <v>265</v>
      </c>
      <c r="H267" s="11">
        <v>318</v>
      </c>
      <c r="I267" s="27" t="s">
        <v>580</v>
      </c>
      <c r="J267" s="12"/>
    </row>
    <row r="268" spans="1:10" x14ac:dyDescent="0.25">
      <c r="A268" s="7" t="s">
        <v>829</v>
      </c>
      <c r="B268" s="8">
        <v>45120</v>
      </c>
      <c r="C268" s="9" t="s">
        <v>134</v>
      </c>
      <c r="D268" s="9" t="s">
        <v>135</v>
      </c>
      <c r="E268" s="13">
        <v>36631124</v>
      </c>
      <c r="F268" s="9" t="s">
        <v>826</v>
      </c>
      <c r="G268" s="11">
        <v>432.5</v>
      </c>
      <c r="H268" s="11">
        <v>433.5</v>
      </c>
      <c r="I268" s="12" t="s">
        <v>246</v>
      </c>
      <c r="J268" s="12"/>
    </row>
    <row r="269" spans="1:10" x14ac:dyDescent="0.25">
      <c r="A269" s="7" t="s">
        <v>830</v>
      </c>
      <c r="B269" s="8">
        <v>45120</v>
      </c>
      <c r="C269" s="9" t="s">
        <v>253</v>
      </c>
      <c r="D269" s="9" t="s">
        <v>254</v>
      </c>
      <c r="E269" s="10">
        <v>44119313</v>
      </c>
      <c r="F269" s="9" t="s">
        <v>255</v>
      </c>
      <c r="G269" s="11">
        <v>325</v>
      </c>
      <c r="H269" s="11">
        <v>390</v>
      </c>
      <c r="I269" s="12" t="s">
        <v>256</v>
      </c>
      <c r="J269" s="12"/>
    </row>
    <row r="270" spans="1:10" x14ac:dyDescent="0.25">
      <c r="A270" s="7" t="s">
        <v>831</v>
      </c>
      <c r="B270" s="8">
        <v>45120</v>
      </c>
      <c r="C270" s="9" t="s">
        <v>832</v>
      </c>
      <c r="D270" s="9" t="s">
        <v>833</v>
      </c>
      <c r="E270" s="10">
        <v>31319823</v>
      </c>
      <c r="F270" s="9" t="s">
        <v>834</v>
      </c>
      <c r="G270" s="11">
        <v>13916.67</v>
      </c>
      <c r="H270" s="11">
        <v>16700</v>
      </c>
      <c r="I270" s="12" t="s">
        <v>835</v>
      </c>
      <c r="J270" s="12"/>
    </row>
    <row r="271" spans="1:10" ht="30" x14ac:dyDescent="0.25">
      <c r="A271" s="7" t="s">
        <v>836</v>
      </c>
      <c r="B271" s="8">
        <v>45120</v>
      </c>
      <c r="C271" s="9" t="s">
        <v>149</v>
      </c>
      <c r="D271" s="53" t="s">
        <v>379</v>
      </c>
      <c r="E271" s="13">
        <v>35842598</v>
      </c>
      <c r="F271" s="24" t="s">
        <v>837</v>
      </c>
      <c r="G271" s="11">
        <v>-550</v>
      </c>
      <c r="H271" s="11">
        <v>-660</v>
      </c>
      <c r="I271" s="12" t="s">
        <v>152</v>
      </c>
      <c r="J271" s="12"/>
    </row>
    <row r="272" spans="1:10" x14ac:dyDescent="0.25">
      <c r="A272" s="7" t="s">
        <v>838</v>
      </c>
      <c r="B272" s="8">
        <v>45120</v>
      </c>
      <c r="C272" s="9" t="s">
        <v>149</v>
      </c>
      <c r="D272" s="51" t="s">
        <v>379</v>
      </c>
      <c r="E272" s="13">
        <v>35842598</v>
      </c>
      <c r="F272" s="24" t="s">
        <v>839</v>
      </c>
      <c r="G272" s="11">
        <v>-275</v>
      </c>
      <c r="H272" s="11">
        <v>-330</v>
      </c>
      <c r="I272" s="12" t="s">
        <v>152</v>
      </c>
      <c r="J272" s="12"/>
    </row>
    <row r="273" spans="1:10" ht="30" x14ac:dyDescent="0.25">
      <c r="A273" s="7" t="s">
        <v>840</v>
      </c>
      <c r="B273" s="8">
        <v>45121</v>
      </c>
      <c r="C273" s="9" t="s">
        <v>542</v>
      </c>
      <c r="D273" s="54" t="s">
        <v>543</v>
      </c>
      <c r="E273" s="13">
        <v>47139200</v>
      </c>
      <c r="F273" s="24" t="s">
        <v>841</v>
      </c>
      <c r="G273" s="11">
        <v>400</v>
      </c>
      <c r="H273" s="11">
        <v>480</v>
      </c>
      <c r="I273" s="12"/>
      <c r="J273" s="12" t="s">
        <v>842</v>
      </c>
    </row>
    <row r="274" spans="1:10" ht="30" x14ac:dyDescent="0.25">
      <c r="A274" s="7" t="s">
        <v>843</v>
      </c>
      <c r="B274" s="8">
        <v>45121</v>
      </c>
      <c r="C274" s="9" t="s">
        <v>844</v>
      </c>
      <c r="D274" s="9" t="s">
        <v>845</v>
      </c>
      <c r="E274" s="13">
        <v>36763527</v>
      </c>
      <c r="F274" s="24" t="s">
        <v>846</v>
      </c>
      <c r="G274" s="11">
        <v>28724</v>
      </c>
      <c r="H274" s="11">
        <v>34468.800000000003</v>
      </c>
      <c r="I274" s="12" t="s">
        <v>847</v>
      </c>
      <c r="J274" s="12" t="s">
        <v>848</v>
      </c>
    </row>
    <row r="275" spans="1:10" x14ac:dyDescent="0.25">
      <c r="A275" s="7" t="s">
        <v>849</v>
      </c>
      <c r="B275" s="8">
        <v>45125</v>
      </c>
      <c r="C275" s="9" t="s">
        <v>850</v>
      </c>
      <c r="D275" s="9" t="s">
        <v>851</v>
      </c>
      <c r="E275" s="10">
        <v>36562939</v>
      </c>
      <c r="F275" s="9" t="s">
        <v>852</v>
      </c>
      <c r="G275" s="11">
        <v>628.25</v>
      </c>
      <c r="H275" s="11">
        <v>753.9</v>
      </c>
      <c r="I275" s="27"/>
      <c r="J275" s="27" t="s">
        <v>853</v>
      </c>
    </row>
    <row r="276" spans="1:10" x14ac:dyDescent="0.25">
      <c r="A276" s="55" t="s">
        <v>854</v>
      </c>
      <c r="B276" s="15">
        <v>45125</v>
      </c>
      <c r="C276" s="56" t="s">
        <v>239</v>
      </c>
      <c r="D276" s="57" t="s">
        <v>240</v>
      </c>
      <c r="E276" s="26" t="s">
        <v>241</v>
      </c>
      <c r="F276" s="57" t="s">
        <v>855</v>
      </c>
      <c r="G276" s="18">
        <v>1303.33</v>
      </c>
      <c r="H276" s="18">
        <v>1564</v>
      </c>
      <c r="I276" s="19" t="s">
        <v>243</v>
      </c>
      <c r="J276" s="19"/>
    </row>
    <row r="277" spans="1:10" x14ac:dyDescent="0.25">
      <c r="A277" s="58" t="s">
        <v>856</v>
      </c>
      <c r="B277" s="59">
        <v>45126</v>
      </c>
      <c r="C277" s="54" t="s">
        <v>107</v>
      </c>
      <c r="D277" s="60" t="s">
        <v>108</v>
      </c>
      <c r="E277" s="61">
        <v>53528654</v>
      </c>
      <c r="F277" s="54" t="s">
        <v>857</v>
      </c>
      <c r="G277" s="62">
        <v>646.58000000000004</v>
      </c>
      <c r="H277" s="62">
        <v>646.58000000000004</v>
      </c>
      <c r="I277" s="63"/>
      <c r="J277" s="63" t="s">
        <v>858</v>
      </c>
    </row>
    <row r="278" spans="1:10" x14ac:dyDescent="0.25">
      <c r="A278" s="64" t="s">
        <v>859</v>
      </c>
      <c r="B278" s="65">
        <v>45126</v>
      </c>
      <c r="C278" s="54" t="s">
        <v>107</v>
      </c>
      <c r="D278" s="66" t="s">
        <v>108</v>
      </c>
      <c r="E278" s="67">
        <v>53528654</v>
      </c>
      <c r="F278" s="68" t="s">
        <v>857</v>
      </c>
      <c r="G278" s="62">
        <v>22.8</v>
      </c>
      <c r="H278" s="62">
        <v>22.8</v>
      </c>
      <c r="I278" s="63"/>
      <c r="J278" s="63" t="s">
        <v>860</v>
      </c>
    </row>
    <row r="279" spans="1:10" x14ac:dyDescent="0.25">
      <c r="A279" s="64" t="s">
        <v>861</v>
      </c>
      <c r="B279" s="65">
        <v>45126</v>
      </c>
      <c r="C279" s="54" t="s">
        <v>862</v>
      </c>
      <c r="D279" s="54" t="s">
        <v>863</v>
      </c>
      <c r="E279" s="69">
        <v>36351717</v>
      </c>
      <c r="F279" s="70" t="s">
        <v>864</v>
      </c>
      <c r="G279" s="62">
        <v>1166.4000000000001</v>
      </c>
      <c r="H279" s="62">
        <v>1166.4000000000001</v>
      </c>
      <c r="I279" s="63"/>
      <c r="J279" s="63" t="s">
        <v>865</v>
      </c>
    </row>
    <row r="280" spans="1:10" x14ac:dyDescent="0.25">
      <c r="A280" s="71" t="s">
        <v>866</v>
      </c>
      <c r="B280" s="59">
        <v>45131</v>
      </c>
      <c r="C280" s="72" t="s">
        <v>867</v>
      </c>
      <c r="D280" s="72" t="s">
        <v>45</v>
      </c>
      <c r="E280" s="67">
        <v>47928905</v>
      </c>
      <c r="F280" s="24" t="s">
        <v>868</v>
      </c>
      <c r="G280" s="62">
        <v>800</v>
      </c>
      <c r="H280" s="62">
        <v>960</v>
      </c>
      <c r="I280" s="63"/>
      <c r="J280" s="63" t="s">
        <v>869</v>
      </c>
    </row>
    <row r="281" spans="1:10" x14ac:dyDescent="0.25">
      <c r="A281" s="73" t="s">
        <v>870</v>
      </c>
      <c r="B281" s="74">
        <v>45131</v>
      </c>
      <c r="C281" s="60" t="s">
        <v>867</v>
      </c>
      <c r="D281" s="60" t="s">
        <v>45</v>
      </c>
      <c r="E281" s="75">
        <v>47928905</v>
      </c>
      <c r="F281" s="24" t="s">
        <v>871</v>
      </c>
      <c r="G281" s="62">
        <v>800</v>
      </c>
      <c r="H281" s="62">
        <v>960</v>
      </c>
      <c r="I281" s="63"/>
      <c r="J281" s="76" t="s">
        <v>872</v>
      </c>
    </row>
    <row r="282" spans="1:10" x14ac:dyDescent="0.25">
      <c r="A282" s="73" t="s">
        <v>873</v>
      </c>
      <c r="B282" s="74">
        <v>45160</v>
      </c>
      <c r="C282" s="60" t="s">
        <v>867</v>
      </c>
      <c r="D282" s="60" t="s">
        <v>45</v>
      </c>
      <c r="E282" s="75">
        <v>47928905</v>
      </c>
      <c r="F282" s="24" t="s">
        <v>874</v>
      </c>
      <c r="G282" s="62">
        <v>400</v>
      </c>
      <c r="H282" s="62">
        <v>480</v>
      </c>
      <c r="I282" s="63"/>
      <c r="J282" s="63" t="s">
        <v>875</v>
      </c>
    </row>
    <row r="283" spans="1:10" x14ac:dyDescent="0.25">
      <c r="A283" s="73" t="s">
        <v>876</v>
      </c>
      <c r="B283" s="74">
        <v>45131</v>
      </c>
      <c r="C283" s="77" t="s">
        <v>134</v>
      </c>
      <c r="D283" s="77" t="s">
        <v>135</v>
      </c>
      <c r="E283" s="78">
        <v>36631124</v>
      </c>
      <c r="F283" s="24" t="s">
        <v>877</v>
      </c>
      <c r="G283" s="62">
        <v>300</v>
      </c>
      <c r="H283" s="62">
        <v>300</v>
      </c>
      <c r="I283" s="79" t="s">
        <v>878</v>
      </c>
      <c r="J283" s="63"/>
    </row>
    <row r="284" spans="1:10" x14ac:dyDescent="0.25">
      <c r="A284" s="73" t="s">
        <v>879</v>
      </c>
      <c r="B284" s="74">
        <v>45131</v>
      </c>
      <c r="C284" s="60" t="s">
        <v>134</v>
      </c>
      <c r="D284" s="60" t="s">
        <v>135</v>
      </c>
      <c r="E284" s="67">
        <v>36631124</v>
      </c>
      <c r="F284" s="24" t="s">
        <v>880</v>
      </c>
      <c r="G284" s="62">
        <v>-300</v>
      </c>
      <c r="H284" s="80">
        <v>-300</v>
      </c>
      <c r="I284" s="81" t="s">
        <v>878</v>
      </c>
      <c r="J284" s="82"/>
    </row>
    <row r="285" spans="1:10" ht="30" x14ac:dyDescent="0.25">
      <c r="A285" s="73" t="s">
        <v>881</v>
      </c>
      <c r="B285" s="74">
        <v>45132</v>
      </c>
      <c r="C285" s="54" t="s">
        <v>134</v>
      </c>
      <c r="D285" s="60" t="s">
        <v>135</v>
      </c>
      <c r="E285" s="79">
        <v>36631124</v>
      </c>
      <c r="F285" s="24" t="s">
        <v>882</v>
      </c>
      <c r="G285" s="62">
        <v>7000</v>
      </c>
      <c r="H285" s="80">
        <v>7000</v>
      </c>
      <c r="I285" s="81" t="s">
        <v>878</v>
      </c>
      <c r="J285" s="82"/>
    </row>
    <row r="286" spans="1:10" ht="30" x14ac:dyDescent="0.25">
      <c r="A286" s="58" t="s">
        <v>883</v>
      </c>
      <c r="B286" s="83">
        <v>45132</v>
      </c>
      <c r="C286" s="84" t="s">
        <v>445</v>
      </c>
      <c r="D286" s="85" t="s">
        <v>446</v>
      </c>
      <c r="E286" s="86" t="s">
        <v>447</v>
      </c>
      <c r="F286" s="87" t="s">
        <v>884</v>
      </c>
      <c r="G286" s="88">
        <v>99.43</v>
      </c>
      <c r="H286" s="88">
        <v>99.43</v>
      </c>
      <c r="I286" s="89" t="s">
        <v>449</v>
      </c>
      <c r="J286" s="90"/>
    </row>
    <row r="287" spans="1:10" x14ac:dyDescent="0.25">
      <c r="A287" s="91" t="s">
        <v>885</v>
      </c>
      <c r="B287" s="74">
        <v>45132</v>
      </c>
      <c r="C287" s="92" t="s">
        <v>832</v>
      </c>
      <c r="D287" s="92" t="s">
        <v>833</v>
      </c>
      <c r="E287" s="81">
        <v>31319823</v>
      </c>
      <c r="F287" s="24" t="s">
        <v>886</v>
      </c>
      <c r="G287" s="93">
        <v>28955.83</v>
      </c>
      <c r="H287" s="62">
        <v>34747</v>
      </c>
      <c r="I287" s="63" t="s">
        <v>887</v>
      </c>
      <c r="J287" s="63"/>
    </row>
    <row r="288" spans="1:10" ht="30" x14ac:dyDescent="0.25">
      <c r="A288" s="55" t="s">
        <v>888</v>
      </c>
      <c r="B288" s="74">
        <v>45134</v>
      </c>
      <c r="C288" s="92" t="s">
        <v>258</v>
      </c>
      <c r="D288" s="92" t="s">
        <v>259</v>
      </c>
      <c r="E288" s="79">
        <v>35867647</v>
      </c>
      <c r="F288" s="24" t="s">
        <v>290</v>
      </c>
      <c r="G288" s="62">
        <v>1178</v>
      </c>
      <c r="H288" s="62">
        <f>G288*1.2</f>
        <v>1413.6</v>
      </c>
      <c r="I288" s="81" t="s">
        <v>261</v>
      </c>
      <c r="J288" s="63" t="s">
        <v>889</v>
      </c>
    </row>
    <row r="289" spans="1:10" ht="30" x14ac:dyDescent="0.25">
      <c r="A289" s="73" t="s">
        <v>890</v>
      </c>
      <c r="B289" s="74">
        <v>45135</v>
      </c>
      <c r="C289" s="92" t="s">
        <v>284</v>
      </c>
      <c r="D289" s="92" t="s">
        <v>285</v>
      </c>
      <c r="E289" s="67">
        <v>35954248</v>
      </c>
      <c r="F289" s="94" t="s">
        <v>891</v>
      </c>
      <c r="G289" s="62">
        <v>5209.8500000000004</v>
      </c>
      <c r="H289" s="62">
        <v>6251.82</v>
      </c>
      <c r="I289" s="89" t="s">
        <v>452</v>
      </c>
      <c r="J289" s="63"/>
    </row>
    <row r="290" spans="1:10" x14ac:dyDescent="0.25">
      <c r="A290" s="73" t="s">
        <v>892</v>
      </c>
      <c r="B290" s="74">
        <v>45134</v>
      </c>
      <c r="C290" s="95" t="s">
        <v>149</v>
      </c>
      <c r="D290" s="96" t="s">
        <v>379</v>
      </c>
      <c r="E290" s="61">
        <v>35842598</v>
      </c>
      <c r="F290" s="94" t="s">
        <v>893</v>
      </c>
      <c r="G290" s="62">
        <v>-49.74</v>
      </c>
      <c r="H290" s="62">
        <v>-59.69</v>
      </c>
      <c r="I290" s="79" t="s">
        <v>152</v>
      </c>
      <c r="J290" s="63"/>
    </row>
    <row r="291" spans="1:10" x14ac:dyDescent="0.25">
      <c r="A291" s="73" t="s">
        <v>894</v>
      </c>
      <c r="B291" s="74">
        <v>45138</v>
      </c>
      <c r="C291" s="97" t="s">
        <v>494</v>
      </c>
      <c r="D291" s="96" t="s">
        <v>495</v>
      </c>
      <c r="E291" s="75">
        <v>36769304</v>
      </c>
      <c r="F291" s="98" t="s">
        <v>895</v>
      </c>
      <c r="G291" s="62">
        <v>312</v>
      </c>
      <c r="H291" s="80">
        <v>374.4</v>
      </c>
      <c r="I291" s="81" t="s">
        <v>497</v>
      </c>
      <c r="J291" s="82"/>
    </row>
    <row r="292" spans="1:10" x14ac:dyDescent="0.25">
      <c r="A292" s="73" t="s">
        <v>896</v>
      </c>
      <c r="B292" s="74">
        <v>45140</v>
      </c>
      <c r="C292" s="96" t="s">
        <v>89</v>
      </c>
      <c r="D292" s="99" t="s">
        <v>196</v>
      </c>
      <c r="E292" s="100">
        <v>35872900</v>
      </c>
      <c r="F292" s="101" t="s">
        <v>897</v>
      </c>
      <c r="G292" s="93">
        <v>2400</v>
      </c>
      <c r="H292" s="80">
        <v>2880</v>
      </c>
      <c r="I292" s="63" t="s">
        <v>92</v>
      </c>
      <c r="J292" s="82"/>
    </row>
    <row r="293" spans="1:10" x14ac:dyDescent="0.25">
      <c r="A293" s="73" t="s">
        <v>898</v>
      </c>
      <c r="B293" s="74">
        <v>45140</v>
      </c>
      <c r="C293" s="60" t="s">
        <v>365</v>
      </c>
      <c r="D293" s="102" t="s">
        <v>366</v>
      </c>
      <c r="E293" s="103">
        <v>52929230</v>
      </c>
      <c r="F293" s="60" t="s">
        <v>899</v>
      </c>
      <c r="G293" s="93">
        <v>1250</v>
      </c>
      <c r="H293" s="62">
        <v>1500</v>
      </c>
      <c r="I293" s="104" t="s">
        <v>368</v>
      </c>
      <c r="J293" s="63"/>
    </row>
    <row r="294" spans="1:10" x14ac:dyDescent="0.25">
      <c r="A294" s="73" t="s">
        <v>900</v>
      </c>
      <c r="B294" s="74">
        <v>45139</v>
      </c>
      <c r="C294" s="60" t="s">
        <v>867</v>
      </c>
      <c r="D294" s="102" t="s">
        <v>45</v>
      </c>
      <c r="E294" s="105">
        <v>47928905</v>
      </c>
      <c r="F294" s="106" t="s">
        <v>901</v>
      </c>
      <c r="G294" s="93">
        <v>-800</v>
      </c>
      <c r="H294" s="62">
        <v>-960</v>
      </c>
      <c r="I294" s="63"/>
      <c r="J294" s="63" t="s">
        <v>869</v>
      </c>
    </row>
    <row r="295" spans="1:10" x14ac:dyDescent="0.25">
      <c r="A295" s="73" t="s">
        <v>902</v>
      </c>
      <c r="B295" s="74">
        <v>45139</v>
      </c>
      <c r="C295" s="107" t="s">
        <v>867</v>
      </c>
      <c r="D295" s="60" t="s">
        <v>45</v>
      </c>
      <c r="E295" s="67">
        <v>47928905</v>
      </c>
      <c r="F295" s="70" t="s">
        <v>903</v>
      </c>
      <c r="G295" s="93">
        <v>-800</v>
      </c>
      <c r="H295" s="62">
        <v>-960</v>
      </c>
      <c r="I295" s="63"/>
      <c r="J295" s="63" t="s">
        <v>872</v>
      </c>
    </row>
    <row r="296" spans="1:10" x14ac:dyDescent="0.25">
      <c r="A296" s="73" t="s">
        <v>904</v>
      </c>
      <c r="B296" s="59">
        <v>45142</v>
      </c>
      <c r="C296" s="85" t="s">
        <v>905</v>
      </c>
      <c r="D296" s="77" t="s">
        <v>906</v>
      </c>
      <c r="E296" s="79">
        <v>35728311</v>
      </c>
      <c r="F296" s="106" t="s">
        <v>907</v>
      </c>
      <c r="G296" s="108">
        <v>22054.29</v>
      </c>
      <c r="H296" s="88">
        <v>26465.15</v>
      </c>
      <c r="I296" s="79" t="s">
        <v>908</v>
      </c>
      <c r="J296" s="63"/>
    </row>
    <row r="297" spans="1:10" x14ac:dyDescent="0.25">
      <c r="A297" s="73" t="s">
        <v>909</v>
      </c>
      <c r="B297" s="74">
        <v>45145</v>
      </c>
      <c r="C297" s="72" t="s">
        <v>11</v>
      </c>
      <c r="D297" s="72" t="s">
        <v>12</v>
      </c>
      <c r="E297" s="109">
        <v>31322832</v>
      </c>
      <c r="F297" s="72" t="s">
        <v>624</v>
      </c>
      <c r="G297" s="62">
        <v>1281.99</v>
      </c>
      <c r="H297" s="62">
        <v>1538.39</v>
      </c>
      <c r="I297" s="63" t="s">
        <v>14</v>
      </c>
      <c r="J297" s="82"/>
    </row>
    <row r="298" spans="1:10" x14ac:dyDescent="0.25">
      <c r="A298" s="73" t="s">
        <v>910</v>
      </c>
      <c r="B298" s="74">
        <v>45140</v>
      </c>
      <c r="C298" s="110" t="s">
        <v>149</v>
      </c>
      <c r="D298" s="110" t="s">
        <v>379</v>
      </c>
      <c r="E298" s="111">
        <v>35842598</v>
      </c>
      <c r="F298" s="110" t="s">
        <v>911</v>
      </c>
      <c r="G298" s="11">
        <v>514.08000000000004</v>
      </c>
      <c r="H298" s="11">
        <v>616.9</v>
      </c>
      <c r="I298" s="12" t="s">
        <v>152</v>
      </c>
      <c r="J298" s="12"/>
    </row>
    <row r="299" spans="1:10" x14ac:dyDescent="0.25">
      <c r="A299" s="73" t="s">
        <v>912</v>
      </c>
      <c r="B299" s="74">
        <v>45140</v>
      </c>
      <c r="C299" s="107" t="s">
        <v>114</v>
      </c>
      <c r="D299" s="77" t="s">
        <v>115</v>
      </c>
      <c r="E299" s="112">
        <v>46892923</v>
      </c>
      <c r="F299" s="60" t="s">
        <v>913</v>
      </c>
      <c r="G299" s="113">
        <v>152.77000000000001</v>
      </c>
      <c r="H299" s="114">
        <v>183.33</v>
      </c>
      <c r="I299" s="115" t="s">
        <v>117</v>
      </c>
      <c r="J299" s="63"/>
    </row>
    <row r="300" spans="1:10" x14ac:dyDescent="0.25">
      <c r="A300" s="73" t="s">
        <v>914</v>
      </c>
      <c r="B300" s="74">
        <v>45141</v>
      </c>
      <c r="C300" s="116" t="s">
        <v>805</v>
      </c>
      <c r="D300" s="60" t="s">
        <v>806</v>
      </c>
      <c r="E300" s="117">
        <v>35745274</v>
      </c>
      <c r="F300" s="118" t="s">
        <v>915</v>
      </c>
      <c r="G300" s="93">
        <v>1356</v>
      </c>
      <c r="H300" s="62">
        <v>1627.2</v>
      </c>
      <c r="I300" s="89" t="s">
        <v>808</v>
      </c>
      <c r="J300" s="63"/>
    </row>
    <row r="301" spans="1:10" x14ac:dyDescent="0.25">
      <c r="A301" s="73" t="s">
        <v>916</v>
      </c>
      <c r="B301" s="59">
        <v>45141</v>
      </c>
      <c r="C301" s="110" t="s">
        <v>542</v>
      </c>
      <c r="D301" s="85" t="s">
        <v>543</v>
      </c>
      <c r="E301" s="119">
        <v>47139200</v>
      </c>
      <c r="F301" s="54" t="s">
        <v>917</v>
      </c>
      <c r="G301" s="93">
        <v>310</v>
      </c>
      <c r="H301" s="62">
        <v>372</v>
      </c>
      <c r="I301" s="63"/>
      <c r="J301" s="63" t="s">
        <v>918</v>
      </c>
    </row>
    <row r="302" spans="1:10" ht="30" x14ac:dyDescent="0.25">
      <c r="A302" s="73" t="s">
        <v>919</v>
      </c>
      <c r="B302" s="59">
        <v>45145</v>
      </c>
      <c r="C302" s="120" t="s">
        <v>445</v>
      </c>
      <c r="D302" s="121" t="s">
        <v>446</v>
      </c>
      <c r="E302" s="122" t="s">
        <v>447</v>
      </c>
      <c r="F302" s="123" t="s">
        <v>920</v>
      </c>
      <c r="G302" s="93">
        <v>95.88</v>
      </c>
      <c r="H302" s="62">
        <v>95.88</v>
      </c>
      <c r="I302" s="63" t="s">
        <v>449</v>
      </c>
      <c r="J302" s="63"/>
    </row>
    <row r="303" spans="1:10" ht="30" x14ac:dyDescent="0.25">
      <c r="A303" s="73" t="s">
        <v>921</v>
      </c>
      <c r="B303" s="59">
        <v>45145</v>
      </c>
      <c r="C303" s="42" t="s">
        <v>445</v>
      </c>
      <c r="D303" s="9" t="s">
        <v>446</v>
      </c>
      <c r="E303" s="49" t="s">
        <v>447</v>
      </c>
      <c r="F303" s="24" t="s">
        <v>922</v>
      </c>
      <c r="G303" s="11">
        <v>900.21</v>
      </c>
      <c r="H303" s="11">
        <v>900.21</v>
      </c>
      <c r="I303" s="12" t="s">
        <v>452</v>
      </c>
      <c r="J303" s="12"/>
    </row>
    <row r="304" spans="1:10" x14ac:dyDescent="0.25">
      <c r="A304" s="73" t="s">
        <v>923</v>
      </c>
      <c r="B304" s="59">
        <v>45145</v>
      </c>
      <c r="C304" s="9" t="s">
        <v>514</v>
      </c>
      <c r="D304" s="9" t="s">
        <v>515</v>
      </c>
      <c r="E304" s="52">
        <v>35763469</v>
      </c>
      <c r="F304" s="9" t="s">
        <v>924</v>
      </c>
      <c r="G304" s="11">
        <v>2098.5100000000002</v>
      </c>
      <c r="H304" s="11">
        <v>2518.21</v>
      </c>
      <c r="I304" s="12" t="s">
        <v>517</v>
      </c>
      <c r="J304" s="12"/>
    </row>
    <row r="305" spans="1:10" x14ac:dyDescent="0.25">
      <c r="A305" s="73" t="s">
        <v>925</v>
      </c>
      <c r="B305" s="59">
        <v>45146</v>
      </c>
      <c r="C305" s="9" t="s">
        <v>494</v>
      </c>
      <c r="D305" s="9" t="s">
        <v>495</v>
      </c>
      <c r="E305" s="10">
        <v>36769304</v>
      </c>
      <c r="F305" s="9" t="s">
        <v>926</v>
      </c>
      <c r="G305" s="11">
        <v>120</v>
      </c>
      <c r="H305" s="11">
        <v>144</v>
      </c>
      <c r="I305" s="12" t="s">
        <v>497</v>
      </c>
      <c r="J305" s="12"/>
    </row>
    <row r="306" spans="1:10" x14ac:dyDescent="0.25">
      <c r="A306" s="73" t="s">
        <v>927</v>
      </c>
      <c r="B306" s="59">
        <v>45146</v>
      </c>
      <c r="C306" s="9" t="s">
        <v>928</v>
      </c>
      <c r="D306" s="9" t="s">
        <v>929</v>
      </c>
      <c r="E306" s="10">
        <v>50393031</v>
      </c>
      <c r="F306" s="24" t="s">
        <v>930</v>
      </c>
      <c r="G306" s="11">
        <v>66264</v>
      </c>
      <c r="H306" s="11">
        <v>79516.800000000003</v>
      </c>
      <c r="I306" s="12"/>
      <c r="J306" s="12" t="s">
        <v>931</v>
      </c>
    </row>
    <row r="307" spans="1:10" x14ac:dyDescent="0.25">
      <c r="A307" s="73" t="s">
        <v>932</v>
      </c>
      <c r="B307" s="8">
        <v>45146</v>
      </c>
      <c r="C307" s="110" t="s">
        <v>542</v>
      </c>
      <c r="D307" s="60" t="s">
        <v>543</v>
      </c>
      <c r="E307" s="111">
        <v>47139200</v>
      </c>
      <c r="F307" s="9" t="s">
        <v>933</v>
      </c>
      <c r="G307" s="11">
        <v>95</v>
      </c>
      <c r="H307" s="11">
        <v>114</v>
      </c>
      <c r="I307" s="12"/>
      <c r="J307" s="12" t="s">
        <v>934</v>
      </c>
    </row>
    <row r="308" spans="1:10" x14ac:dyDescent="0.25">
      <c r="A308" s="73" t="s">
        <v>935</v>
      </c>
      <c r="B308" s="59">
        <v>45146</v>
      </c>
      <c r="C308" s="66" t="s">
        <v>514</v>
      </c>
      <c r="D308" s="121" t="s">
        <v>515</v>
      </c>
      <c r="E308" s="67">
        <v>35763469</v>
      </c>
      <c r="F308" s="124" t="s">
        <v>936</v>
      </c>
      <c r="G308" s="93">
        <v>60</v>
      </c>
      <c r="H308" s="62">
        <v>72</v>
      </c>
      <c r="I308" s="63" t="s">
        <v>517</v>
      </c>
      <c r="J308" s="63"/>
    </row>
    <row r="309" spans="1:10" x14ac:dyDescent="0.25">
      <c r="A309" s="91" t="s">
        <v>937</v>
      </c>
      <c r="B309" s="59">
        <v>45146</v>
      </c>
      <c r="C309" s="9" t="s">
        <v>514</v>
      </c>
      <c r="D309" s="9" t="s">
        <v>515</v>
      </c>
      <c r="E309" s="13">
        <v>35763469</v>
      </c>
      <c r="F309" s="9" t="s">
        <v>938</v>
      </c>
      <c r="G309" s="11">
        <v>0.06</v>
      </c>
      <c r="H309" s="11">
        <v>7.0000000000000007E-2</v>
      </c>
      <c r="I309" s="12" t="s">
        <v>517</v>
      </c>
      <c r="J309" s="12"/>
    </row>
    <row r="310" spans="1:10" x14ac:dyDescent="0.25">
      <c r="A310" s="7" t="s">
        <v>939</v>
      </c>
      <c r="B310" s="8">
        <v>45146</v>
      </c>
      <c r="C310" s="9" t="s">
        <v>21</v>
      </c>
      <c r="D310" s="9" t="s">
        <v>22</v>
      </c>
      <c r="E310" s="10">
        <v>35722533</v>
      </c>
      <c r="F310" s="9" t="s">
        <v>940</v>
      </c>
      <c r="G310" s="11">
        <v>400</v>
      </c>
      <c r="H310" s="11">
        <v>480</v>
      </c>
      <c r="I310" s="12" t="s">
        <v>24</v>
      </c>
      <c r="J310" s="12"/>
    </row>
    <row r="311" spans="1:10" x14ac:dyDescent="0.25">
      <c r="A311" s="7" t="s">
        <v>941</v>
      </c>
      <c r="B311" s="59">
        <v>45147</v>
      </c>
      <c r="C311" s="24" t="s">
        <v>269</v>
      </c>
      <c r="D311" s="9" t="s">
        <v>270</v>
      </c>
      <c r="E311" s="10">
        <v>33768897</v>
      </c>
      <c r="F311" s="9" t="s">
        <v>274</v>
      </c>
      <c r="G311" s="11">
        <v>513.79999999999995</v>
      </c>
      <c r="H311" s="11">
        <v>616.55999999999995</v>
      </c>
      <c r="I311" s="12"/>
      <c r="J311" s="12" t="s">
        <v>942</v>
      </c>
    </row>
    <row r="312" spans="1:10" x14ac:dyDescent="0.25">
      <c r="A312" s="7" t="s">
        <v>943</v>
      </c>
      <c r="B312" s="8">
        <v>45147</v>
      </c>
      <c r="C312" s="24" t="s">
        <v>269</v>
      </c>
      <c r="D312" s="9" t="s">
        <v>270</v>
      </c>
      <c r="E312" s="10">
        <v>33768897</v>
      </c>
      <c r="F312" s="9" t="s">
        <v>274</v>
      </c>
      <c r="G312" s="11">
        <v>548.65</v>
      </c>
      <c r="H312" s="11">
        <v>658.38</v>
      </c>
      <c r="I312" s="12"/>
      <c r="J312" s="12" t="s">
        <v>944</v>
      </c>
    </row>
    <row r="313" spans="1:10" x14ac:dyDescent="0.25">
      <c r="A313" s="22" t="s">
        <v>945</v>
      </c>
      <c r="B313" s="8">
        <v>45148</v>
      </c>
      <c r="C313" s="110" t="s">
        <v>114</v>
      </c>
      <c r="D313" s="110" t="s">
        <v>115</v>
      </c>
      <c r="E313" s="13">
        <v>46892923</v>
      </c>
      <c r="F313" s="110" t="s">
        <v>946</v>
      </c>
      <c r="G313" s="11">
        <v>152.77000000000001</v>
      </c>
      <c r="H313" s="11">
        <v>183.33</v>
      </c>
      <c r="I313" s="111" t="s">
        <v>117</v>
      </c>
      <c r="J313" s="12"/>
    </row>
    <row r="314" spans="1:10" x14ac:dyDescent="0.25">
      <c r="A314" s="73" t="s">
        <v>947</v>
      </c>
      <c r="B314" s="74">
        <v>45148</v>
      </c>
      <c r="C314" s="125" t="s">
        <v>239</v>
      </c>
      <c r="D314" s="60" t="s">
        <v>240</v>
      </c>
      <c r="E314" s="126" t="s">
        <v>241</v>
      </c>
      <c r="F314" s="118" t="s">
        <v>948</v>
      </c>
      <c r="G314" s="93">
        <v>1303.33</v>
      </c>
      <c r="H314" s="62">
        <v>1564</v>
      </c>
      <c r="I314" s="89" t="s">
        <v>243</v>
      </c>
      <c r="J314" s="63"/>
    </row>
    <row r="315" spans="1:10" x14ac:dyDescent="0.25">
      <c r="A315" s="127" t="s">
        <v>949</v>
      </c>
      <c r="B315" s="59">
        <v>45148</v>
      </c>
      <c r="C315" s="70" t="s">
        <v>950</v>
      </c>
      <c r="D315" s="54" t="s">
        <v>951</v>
      </c>
      <c r="E315" s="52">
        <v>51662787</v>
      </c>
      <c r="F315" s="70" t="s">
        <v>952</v>
      </c>
      <c r="G315" s="62">
        <v>6705.85</v>
      </c>
      <c r="H315" s="62">
        <v>8047.02</v>
      </c>
      <c r="I315" s="63"/>
      <c r="J315" s="63" t="s">
        <v>953</v>
      </c>
    </row>
    <row r="316" spans="1:10" x14ac:dyDescent="0.25">
      <c r="A316" s="7" t="s">
        <v>954</v>
      </c>
      <c r="B316" s="8">
        <v>45152</v>
      </c>
      <c r="C316" s="9" t="s">
        <v>134</v>
      </c>
      <c r="D316" s="9" t="s">
        <v>135</v>
      </c>
      <c r="E316" s="13">
        <v>36631124</v>
      </c>
      <c r="F316" s="9" t="s">
        <v>955</v>
      </c>
      <c r="G316" s="11">
        <v>554.5</v>
      </c>
      <c r="H316" s="11">
        <v>554.5</v>
      </c>
      <c r="I316" s="12" t="s">
        <v>246</v>
      </c>
      <c r="J316" s="12"/>
    </row>
    <row r="317" spans="1:10" x14ac:dyDescent="0.25">
      <c r="A317" s="64" t="s">
        <v>956</v>
      </c>
      <c r="B317" s="8">
        <v>45152</v>
      </c>
      <c r="C317" s="9" t="s">
        <v>107</v>
      </c>
      <c r="D317" s="54" t="s">
        <v>108</v>
      </c>
      <c r="E317" s="10">
        <v>53528654</v>
      </c>
      <c r="F317" s="9" t="s">
        <v>957</v>
      </c>
      <c r="G317" s="11">
        <v>712.33</v>
      </c>
      <c r="H317" s="11">
        <v>712.33</v>
      </c>
      <c r="I317" s="12"/>
      <c r="J317" s="12" t="s">
        <v>958</v>
      </c>
    </row>
    <row r="318" spans="1:10" ht="30" x14ac:dyDescent="0.25">
      <c r="A318" s="73" t="s">
        <v>959</v>
      </c>
      <c r="B318" s="65">
        <v>45153</v>
      </c>
      <c r="C318" s="128" t="s">
        <v>960</v>
      </c>
      <c r="D318" s="128" t="s">
        <v>961</v>
      </c>
      <c r="E318" s="129">
        <v>36760951</v>
      </c>
      <c r="F318" s="70" t="s">
        <v>962</v>
      </c>
      <c r="G318" s="62">
        <v>325</v>
      </c>
      <c r="H318" s="62">
        <v>390</v>
      </c>
      <c r="I318" s="63"/>
      <c r="J318" s="63" t="s">
        <v>963</v>
      </c>
    </row>
    <row r="319" spans="1:10" x14ac:dyDescent="0.25">
      <c r="A319" s="91" t="s">
        <v>964</v>
      </c>
      <c r="B319" s="59">
        <v>45153</v>
      </c>
      <c r="C319" s="130" t="s">
        <v>844</v>
      </c>
      <c r="D319" s="121" t="s">
        <v>845</v>
      </c>
      <c r="E319" s="112">
        <v>36763527</v>
      </c>
      <c r="F319" s="123" t="s">
        <v>965</v>
      </c>
      <c r="G319" s="93">
        <v>228</v>
      </c>
      <c r="H319" s="62">
        <v>273.60000000000002</v>
      </c>
      <c r="I319" s="63" t="s">
        <v>847</v>
      </c>
      <c r="J319" s="63" t="s">
        <v>848</v>
      </c>
    </row>
    <row r="320" spans="1:10" ht="30" x14ac:dyDescent="0.25">
      <c r="A320" s="7" t="s">
        <v>966</v>
      </c>
      <c r="B320" s="8">
        <v>45153</v>
      </c>
      <c r="C320" s="9" t="s">
        <v>44</v>
      </c>
      <c r="D320" s="9" t="s">
        <v>45</v>
      </c>
      <c r="E320" s="10">
        <v>35769394</v>
      </c>
      <c r="F320" s="24" t="s">
        <v>967</v>
      </c>
      <c r="G320" s="11">
        <v>3035.02</v>
      </c>
      <c r="H320" s="11">
        <v>3641.82</v>
      </c>
      <c r="I320" s="12" t="s">
        <v>47</v>
      </c>
      <c r="J320" s="12"/>
    </row>
    <row r="321" spans="1:10" x14ac:dyDescent="0.25">
      <c r="A321" s="7" t="s">
        <v>968</v>
      </c>
      <c r="B321" s="8">
        <v>45153</v>
      </c>
      <c r="C321" s="9" t="s">
        <v>44</v>
      </c>
      <c r="D321" s="9" t="s">
        <v>45</v>
      </c>
      <c r="E321" s="10">
        <v>35769394</v>
      </c>
      <c r="F321" s="9" t="s">
        <v>969</v>
      </c>
      <c r="G321" s="11">
        <f>H321-399.72</f>
        <v>1998.61</v>
      </c>
      <c r="H321" s="11">
        <v>2398.33</v>
      </c>
      <c r="I321" s="12" t="s">
        <v>47</v>
      </c>
      <c r="J321" s="12"/>
    </row>
    <row r="322" spans="1:10" x14ac:dyDescent="0.25">
      <c r="A322" s="7" t="s">
        <v>970</v>
      </c>
      <c r="B322" s="8">
        <v>45153</v>
      </c>
      <c r="C322" s="9" t="s">
        <v>216</v>
      </c>
      <c r="D322" s="9" t="s">
        <v>217</v>
      </c>
      <c r="E322" s="10">
        <v>52081061</v>
      </c>
      <c r="F322" s="9" t="s">
        <v>486</v>
      </c>
      <c r="G322" s="11">
        <v>2989.58</v>
      </c>
      <c r="H322" s="11">
        <v>3587.5</v>
      </c>
      <c r="I322" s="12" t="s">
        <v>372</v>
      </c>
      <c r="J322" s="12" t="s">
        <v>971</v>
      </c>
    </row>
    <row r="323" spans="1:10" x14ac:dyDescent="0.25">
      <c r="A323" s="29" t="s">
        <v>972</v>
      </c>
      <c r="B323" s="44">
        <v>45154</v>
      </c>
      <c r="C323" s="24" t="s">
        <v>526</v>
      </c>
      <c r="D323" s="24" t="s">
        <v>527</v>
      </c>
      <c r="E323" s="10">
        <v>36215791</v>
      </c>
      <c r="F323" s="24" t="s">
        <v>973</v>
      </c>
      <c r="G323" s="11">
        <v>3235.42</v>
      </c>
      <c r="H323" s="11">
        <v>3882.5</v>
      </c>
      <c r="I323" s="27" t="s">
        <v>811</v>
      </c>
      <c r="J323" s="12"/>
    </row>
    <row r="324" spans="1:10" x14ac:dyDescent="0.25">
      <c r="A324" s="7" t="s">
        <v>974</v>
      </c>
      <c r="B324" s="8">
        <v>45155</v>
      </c>
      <c r="C324" s="9" t="s">
        <v>139</v>
      </c>
      <c r="D324" s="9" t="s">
        <v>140</v>
      </c>
      <c r="E324" s="13">
        <v>42156424</v>
      </c>
      <c r="F324" s="9" t="s">
        <v>975</v>
      </c>
      <c r="G324" s="11">
        <v>25.6</v>
      </c>
      <c r="H324" s="11">
        <v>30.72</v>
      </c>
      <c r="I324" s="10"/>
      <c r="J324" s="12"/>
    </row>
    <row r="325" spans="1:10" x14ac:dyDescent="0.25">
      <c r="A325" s="20" t="s">
        <v>976</v>
      </c>
      <c r="B325" s="8">
        <v>45126</v>
      </c>
      <c r="C325" s="9" t="s">
        <v>139</v>
      </c>
      <c r="D325" s="9" t="s">
        <v>140</v>
      </c>
      <c r="E325" s="13">
        <v>42156424</v>
      </c>
      <c r="F325" s="24" t="s">
        <v>977</v>
      </c>
      <c r="G325" s="11">
        <v>8892.4500000000007</v>
      </c>
      <c r="H325" s="11">
        <v>10670.94</v>
      </c>
      <c r="I325" s="47" t="s">
        <v>747</v>
      </c>
      <c r="J325" s="12"/>
    </row>
    <row r="326" spans="1:10" x14ac:dyDescent="0.25">
      <c r="A326" s="7" t="s">
        <v>978</v>
      </c>
      <c r="B326" s="8">
        <v>45149</v>
      </c>
      <c r="C326" s="9" t="s">
        <v>139</v>
      </c>
      <c r="D326" s="9" t="s">
        <v>140</v>
      </c>
      <c r="E326" s="13">
        <v>42156424</v>
      </c>
      <c r="F326" s="24" t="s">
        <v>979</v>
      </c>
      <c r="G326" s="11">
        <v>8892.4500000000007</v>
      </c>
      <c r="H326" s="11">
        <v>10670.94</v>
      </c>
      <c r="I326" s="47" t="s">
        <v>747</v>
      </c>
      <c r="J326" s="12"/>
    </row>
    <row r="327" spans="1:10" ht="30" x14ac:dyDescent="0.25">
      <c r="A327" s="22" t="s">
        <v>980</v>
      </c>
      <c r="B327" s="8">
        <v>45155</v>
      </c>
      <c r="C327" s="9" t="s">
        <v>928</v>
      </c>
      <c r="D327" s="9" t="s">
        <v>929</v>
      </c>
      <c r="E327" s="10">
        <v>50393031</v>
      </c>
      <c r="F327" s="24" t="s">
        <v>981</v>
      </c>
      <c r="G327" s="11">
        <v>-66264</v>
      </c>
      <c r="H327" s="11">
        <v>-79516.800000000003</v>
      </c>
      <c r="I327" s="12"/>
      <c r="J327" s="12" t="s">
        <v>931</v>
      </c>
    </row>
    <row r="328" spans="1:10" x14ac:dyDescent="0.25">
      <c r="A328" s="73" t="s">
        <v>982</v>
      </c>
      <c r="B328" s="59">
        <v>45155</v>
      </c>
      <c r="C328" s="54" t="s">
        <v>928</v>
      </c>
      <c r="D328" s="54" t="s">
        <v>929</v>
      </c>
      <c r="E328" s="67">
        <v>50393031</v>
      </c>
      <c r="F328" s="70" t="s">
        <v>930</v>
      </c>
      <c r="G328" s="62">
        <v>66264</v>
      </c>
      <c r="H328" s="62">
        <v>79516.800000000003</v>
      </c>
      <c r="I328" s="63"/>
      <c r="J328" s="63" t="s">
        <v>931</v>
      </c>
    </row>
    <row r="329" spans="1:10" x14ac:dyDescent="0.25">
      <c r="A329" s="91" t="s">
        <v>983</v>
      </c>
      <c r="B329" s="59">
        <v>45155</v>
      </c>
      <c r="C329" s="54" t="s">
        <v>26</v>
      </c>
      <c r="D329" s="54" t="s">
        <v>27</v>
      </c>
      <c r="E329" s="67">
        <v>52599515</v>
      </c>
      <c r="F329" s="70" t="s">
        <v>984</v>
      </c>
      <c r="G329" s="62">
        <v>418.58</v>
      </c>
      <c r="H329" s="62">
        <v>483.69</v>
      </c>
      <c r="I329" s="63" t="s">
        <v>29</v>
      </c>
      <c r="J329" s="63"/>
    </row>
    <row r="330" spans="1:10" x14ac:dyDescent="0.25">
      <c r="A330" s="131" t="s">
        <v>985</v>
      </c>
      <c r="B330" s="132">
        <v>45159</v>
      </c>
      <c r="C330" s="110" t="s">
        <v>542</v>
      </c>
      <c r="D330" s="110" t="s">
        <v>543</v>
      </c>
      <c r="E330" s="110">
        <v>47139200</v>
      </c>
      <c r="F330" s="133" t="s">
        <v>986</v>
      </c>
      <c r="G330" s="134">
        <v>310</v>
      </c>
      <c r="H330" s="134">
        <v>372</v>
      </c>
      <c r="I330" s="135"/>
      <c r="J330" s="135">
        <v>1042023</v>
      </c>
    </row>
    <row r="331" spans="1:10" ht="30" x14ac:dyDescent="0.25">
      <c r="A331" s="58" t="s">
        <v>987</v>
      </c>
      <c r="B331" s="136">
        <v>45160</v>
      </c>
      <c r="C331" s="137" t="s">
        <v>445</v>
      </c>
      <c r="D331" s="77" t="s">
        <v>446</v>
      </c>
      <c r="E331" s="86" t="s">
        <v>447</v>
      </c>
      <c r="F331" s="137" t="s">
        <v>988</v>
      </c>
      <c r="G331" s="138">
        <v>957.95</v>
      </c>
      <c r="H331" s="138">
        <v>957.95</v>
      </c>
      <c r="I331" s="139" t="s">
        <v>452</v>
      </c>
      <c r="J331" s="139"/>
    </row>
    <row r="332" spans="1:10" ht="30" x14ac:dyDescent="0.25">
      <c r="A332" s="64" t="s">
        <v>989</v>
      </c>
      <c r="B332" s="140">
        <v>45160</v>
      </c>
      <c r="C332" s="141" t="s">
        <v>445</v>
      </c>
      <c r="D332" s="60" t="s">
        <v>446</v>
      </c>
      <c r="E332" s="49" t="s">
        <v>447</v>
      </c>
      <c r="F332" s="141" t="s">
        <v>990</v>
      </c>
      <c r="G332" s="142">
        <v>208.31</v>
      </c>
      <c r="H332" s="142">
        <v>208.31</v>
      </c>
      <c r="I332" s="143" t="s">
        <v>449</v>
      </c>
      <c r="J332" s="143"/>
    </row>
    <row r="333" spans="1:10" x14ac:dyDescent="0.25">
      <c r="A333" s="58" t="s">
        <v>991</v>
      </c>
      <c r="B333" s="136">
        <v>45160</v>
      </c>
      <c r="C333" s="77" t="s">
        <v>867</v>
      </c>
      <c r="D333" s="77" t="s">
        <v>45</v>
      </c>
      <c r="E333" s="110">
        <v>47928905</v>
      </c>
      <c r="F333" s="137" t="s">
        <v>868</v>
      </c>
      <c r="G333" s="138">
        <v>700</v>
      </c>
      <c r="H333" s="138">
        <v>840</v>
      </c>
      <c r="I333" s="139"/>
      <c r="J333" s="79">
        <v>802023</v>
      </c>
    </row>
    <row r="334" spans="1:10" x14ac:dyDescent="0.25">
      <c r="A334" s="64" t="s">
        <v>992</v>
      </c>
      <c r="B334" s="140">
        <v>45160</v>
      </c>
      <c r="C334" s="60" t="s">
        <v>867</v>
      </c>
      <c r="D334" s="60" t="s">
        <v>45</v>
      </c>
      <c r="E334" s="60">
        <v>47928905</v>
      </c>
      <c r="F334" s="141" t="s">
        <v>871</v>
      </c>
      <c r="G334" s="142">
        <v>700</v>
      </c>
      <c r="H334" s="142">
        <v>840</v>
      </c>
      <c r="I334" s="144"/>
      <c r="J334" s="81">
        <v>752023</v>
      </c>
    </row>
    <row r="335" spans="1:10" x14ac:dyDescent="0.25">
      <c r="A335" s="91" t="s">
        <v>993</v>
      </c>
      <c r="B335" s="59">
        <v>45162</v>
      </c>
      <c r="C335" s="54" t="s">
        <v>26</v>
      </c>
      <c r="D335" s="54" t="s">
        <v>599</v>
      </c>
      <c r="E335" s="67">
        <v>52599515</v>
      </c>
      <c r="F335" s="70" t="s">
        <v>994</v>
      </c>
      <c r="G335" s="62">
        <v>1227.3499999999999</v>
      </c>
      <c r="H335" s="62">
        <v>1472.82</v>
      </c>
      <c r="I335" s="76" t="s">
        <v>29</v>
      </c>
      <c r="J335" s="63"/>
    </row>
    <row r="336" spans="1:10" x14ac:dyDescent="0.25">
      <c r="A336" s="7" t="s">
        <v>995</v>
      </c>
      <c r="B336" s="8">
        <v>45162</v>
      </c>
      <c r="C336" s="9" t="s">
        <v>572</v>
      </c>
      <c r="D336" s="9" t="s">
        <v>573</v>
      </c>
      <c r="E336" s="10">
        <v>32627211</v>
      </c>
      <c r="F336" s="9" t="s">
        <v>676</v>
      </c>
      <c r="G336" s="11">
        <v>340</v>
      </c>
      <c r="H336" s="11">
        <v>408</v>
      </c>
      <c r="I336" s="12" t="s">
        <v>677</v>
      </c>
      <c r="J336" s="27" t="s">
        <v>996</v>
      </c>
    </row>
    <row r="337" spans="1:10" ht="30" x14ac:dyDescent="0.25">
      <c r="A337" s="7" t="s">
        <v>997</v>
      </c>
      <c r="B337" s="8">
        <v>45166</v>
      </c>
      <c r="C337" s="9" t="s">
        <v>121</v>
      </c>
      <c r="D337" s="9" t="s">
        <v>122</v>
      </c>
      <c r="E337" s="10">
        <v>35954612</v>
      </c>
      <c r="F337" s="24" t="s">
        <v>998</v>
      </c>
      <c r="G337" s="11">
        <v>229864.81</v>
      </c>
      <c r="H337" s="11">
        <v>275837.77</v>
      </c>
      <c r="I337" s="12" t="s">
        <v>999</v>
      </c>
      <c r="J337" s="27"/>
    </row>
    <row r="338" spans="1:10" ht="30" x14ac:dyDescent="0.25">
      <c r="A338" s="7" t="s">
        <v>1000</v>
      </c>
      <c r="B338" s="8">
        <v>45166</v>
      </c>
      <c r="C338" s="42" t="s">
        <v>454</v>
      </c>
      <c r="D338" s="24" t="s">
        <v>455</v>
      </c>
      <c r="E338" s="49" t="s">
        <v>456</v>
      </c>
      <c r="F338" s="24" t="s">
        <v>1001</v>
      </c>
      <c r="G338" s="11">
        <v>25000</v>
      </c>
      <c r="H338" s="11">
        <v>25000</v>
      </c>
      <c r="I338" s="12" t="s">
        <v>540</v>
      </c>
      <c r="J338" s="12"/>
    </row>
    <row r="339" spans="1:10" x14ac:dyDescent="0.25">
      <c r="A339" s="22" t="s">
        <v>1002</v>
      </c>
      <c r="B339" s="8">
        <v>45168</v>
      </c>
      <c r="C339" s="42" t="s">
        <v>1003</v>
      </c>
      <c r="D339" s="24" t="s">
        <v>1004</v>
      </c>
      <c r="E339" s="50">
        <v>47255731</v>
      </c>
      <c r="F339" s="24" t="s">
        <v>1005</v>
      </c>
      <c r="G339" s="11">
        <v>7500</v>
      </c>
      <c r="H339" s="11">
        <v>9000</v>
      </c>
      <c r="I339" s="12" t="s">
        <v>1006</v>
      </c>
      <c r="J339" s="12"/>
    </row>
    <row r="340" spans="1:10" ht="30" x14ac:dyDescent="0.25">
      <c r="A340" s="91" t="s">
        <v>1007</v>
      </c>
      <c r="B340" s="74">
        <v>45168</v>
      </c>
      <c r="C340" s="54" t="s">
        <v>26</v>
      </c>
      <c r="D340" s="145" t="s">
        <v>599</v>
      </c>
      <c r="E340" s="103">
        <v>52599515</v>
      </c>
      <c r="F340" s="70" t="s">
        <v>1008</v>
      </c>
      <c r="G340" s="93">
        <v>128056.78</v>
      </c>
      <c r="H340" s="62">
        <v>139125.28</v>
      </c>
      <c r="I340" s="146" t="s">
        <v>1009</v>
      </c>
      <c r="J340" s="63"/>
    </row>
    <row r="341" spans="1:10" x14ac:dyDescent="0.25">
      <c r="A341" s="7" t="s">
        <v>1010</v>
      </c>
      <c r="B341" s="8">
        <v>45169</v>
      </c>
      <c r="C341" s="9" t="s">
        <v>365</v>
      </c>
      <c r="D341" s="9" t="s">
        <v>366</v>
      </c>
      <c r="E341" s="10">
        <v>52929230</v>
      </c>
      <c r="F341" s="9" t="s">
        <v>1011</v>
      </c>
      <c r="G341" s="11">
        <v>1710</v>
      </c>
      <c r="H341" s="11">
        <v>2052</v>
      </c>
      <c r="I341" s="12" t="s">
        <v>368</v>
      </c>
      <c r="J341" s="12"/>
    </row>
    <row r="342" spans="1:10" x14ac:dyDescent="0.25">
      <c r="A342" s="7" t="s">
        <v>1012</v>
      </c>
      <c r="B342" s="8">
        <v>45173</v>
      </c>
      <c r="C342" s="9" t="s">
        <v>1013</v>
      </c>
      <c r="D342" s="9" t="s">
        <v>1014</v>
      </c>
      <c r="E342" s="10">
        <v>36384593</v>
      </c>
      <c r="F342" s="9" t="s">
        <v>1015</v>
      </c>
      <c r="G342" s="11">
        <v>529.08000000000004</v>
      </c>
      <c r="H342" s="11">
        <v>634.9</v>
      </c>
      <c r="I342" s="12"/>
      <c r="J342" s="27" t="s">
        <v>1016</v>
      </c>
    </row>
    <row r="343" spans="1:10" x14ac:dyDescent="0.25">
      <c r="A343" s="22" t="s">
        <v>1017</v>
      </c>
      <c r="B343" s="8">
        <v>45173</v>
      </c>
      <c r="C343" s="147" t="s">
        <v>89</v>
      </c>
      <c r="D343" s="147" t="s">
        <v>196</v>
      </c>
      <c r="E343" s="148">
        <v>35872900</v>
      </c>
      <c r="F343" s="147" t="s">
        <v>1018</v>
      </c>
      <c r="G343" s="11">
        <v>900</v>
      </c>
      <c r="H343" s="11">
        <v>1080</v>
      </c>
      <c r="I343" s="12" t="s">
        <v>92</v>
      </c>
      <c r="J343" s="12"/>
    </row>
    <row r="344" spans="1:10" ht="30" x14ac:dyDescent="0.25">
      <c r="A344" s="91" t="s">
        <v>1019</v>
      </c>
      <c r="B344" s="74">
        <v>45168</v>
      </c>
      <c r="C344" s="96" t="s">
        <v>26</v>
      </c>
      <c r="D344" s="149" t="s">
        <v>599</v>
      </c>
      <c r="E344" s="150">
        <v>52599515</v>
      </c>
      <c r="F344" s="128" t="s">
        <v>1020</v>
      </c>
      <c r="G344" s="93">
        <v>418.58</v>
      </c>
      <c r="H344" s="62">
        <v>483.69</v>
      </c>
      <c r="I344" s="146" t="s">
        <v>1009</v>
      </c>
      <c r="J344" s="63"/>
    </row>
    <row r="345" spans="1:10" ht="30" x14ac:dyDescent="0.25">
      <c r="A345" s="7" t="s">
        <v>1021</v>
      </c>
      <c r="B345" s="8">
        <v>45168</v>
      </c>
      <c r="C345" s="9" t="s">
        <v>26</v>
      </c>
      <c r="D345" s="9" t="s">
        <v>599</v>
      </c>
      <c r="E345" s="10">
        <v>52599515</v>
      </c>
      <c r="F345" s="24" t="s">
        <v>1022</v>
      </c>
      <c r="G345" s="11">
        <v>597.71</v>
      </c>
      <c r="H345" s="11">
        <v>717.25</v>
      </c>
      <c r="I345" s="27" t="s">
        <v>1009</v>
      </c>
      <c r="J345" s="12"/>
    </row>
    <row r="346" spans="1:10" x14ac:dyDescent="0.25">
      <c r="A346" s="22" t="s">
        <v>1023</v>
      </c>
      <c r="B346" s="8">
        <v>45173</v>
      </c>
      <c r="C346" s="9" t="s">
        <v>107</v>
      </c>
      <c r="D346" s="9" t="s">
        <v>1024</v>
      </c>
      <c r="E346" s="10">
        <v>53528654</v>
      </c>
      <c r="F346" s="9" t="s">
        <v>1025</v>
      </c>
      <c r="G346" s="11">
        <v>635.47</v>
      </c>
      <c r="H346" s="11">
        <v>762.57</v>
      </c>
      <c r="I346" s="12" t="s">
        <v>1026</v>
      </c>
      <c r="J346" s="12"/>
    </row>
    <row r="347" spans="1:10" ht="30" x14ac:dyDescent="0.25">
      <c r="A347" s="91" t="s">
        <v>1027</v>
      </c>
      <c r="B347" s="74">
        <v>45174</v>
      </c>
      <c r="C347" s="9" t="s">
        <v>26</v>
      </c>
      <c r="D347" s="9" t="s">
        <v>599</v>
      </c>
      <c r="E347" s="10">
        <v>52599515</v>
      </c>
      <c r="F347" s="24" t="s">
        <v>1028</v>
      </c>
      <c r="G347" s="11">
        <v>-418.58</v>
      </c>
      <c r="H347" s="11">
        <v>-483.69</v>
      </c>
      <c r="I347" s="27" t="s">
        <v>1009</v>
      </c>
      <c r="J347" s="12"/>
    </row>
    <row r="348" spans="1:10" x14ac:dyDescent="0.25">
      <c r="A348" s="22" t="s">
        <v>1029</v>
      </c>
      <c r="B348" s="8">
        <v>45174</v>
      </c>
      <c r="C348" s="9" t="s">
        <v>11</v>
      </c>
      <c r="D348" s="9" t="s">
        <v>12</v>
      </c>
      <c r="E348" s="10">
        <v>31322832</v>
      </c>
      <c r="F348" s="9" t="s">
        <v>1030</v>
      </c>
      <c r="G348" s="11">
        <v>751.6</v>
      </c>
      <c r="H348" s="11">
        <v>901.94</v>
      </c>
      <c r="I348" s="12" t="s">
        <v>14</v>
      </c>
      <c r="J348" s="12"/>
    </row>
    <row r="349" spans="1:10" x14ac:dyDescent="0.25">
      <c r="A349" s="91" t="s">
        <v>1031</v>
      </c>
      <c r="B349" s="74">
        <v>45175</v>
      </c>
      <c r="C349" s="9" t="s">
        <v>39</v>
      </c>
      <c r="D349" s="9" t="s">
        <v>27</v>
      </c>
      <c r="E349" s="10">
        <v>36237337</v>
      </c>
      <c r="F349" s="9" t="s">
        <v>1032</v>
      </c>
      <c r="G349" s="11">
        <v>26.45</v>
      </c>
      <c r="H349" s="11">
        <v>31.74</v>
      </c>
      <c r="I349" s="27" t="s">
        <v>580</v>
      </c>
      <c r="J349" s="12"/>
    </row>
    <row r="350" spans="1:10" x14ac:dyDescent="0.25">
      <c r="A350" s="22" t="s">
        <v>1033</v>
      </c>
      <c r="B350" s="8">
        <v>45175</v>
      </c>
      <c r="C350" s="24" t="s">
        <v>805</v>
      </c>
      <c r="D350" s="147" t="s">
        <v>806</v>
      </c>
      <c r="E350" s="151">
        <v>35745274</v>
      </c>
      <c r="F350" s="147" t="s">
        <v>1034</v>
      </c>
      <c r="G350" s="11">
        <v>1356</v>
      </c>
      <c r="H350" s="11">
        <v>1627.2</v>
      </c>
      <c r="I350" s="12" t="s">
        <v>808</v>
      </c>
      <c r="J350" s="12"/>
    </row>
    <row r="351" spans="1:10" x14ac:dyDescent="0.25">
      <c r="A351" s="73" t="s">
        <v>1035</v>
      </c>
      <c r="B351" s="59">
        <v>45175</v>
      </c>
      <c r="C351" s="9" t="s">
        <v>514</v>
      </c>
      <c r="D351" s="152" t="s">
        <v>515</v>
      </c>
      <c r="E351" s="153">
        <v>35763469</v>
      </c>
      <c r="F351" s="54" t="s">
        <v>1036</v>
      </c>
      <c r="G351" s="93">
        <v>2133.86</v>
      </c>
      <c r="H351" s="62">
        <v>2560.63</v>
      </c>
      <c r="I351" s="63" t="s">
        <v>517</v>
      </c>
      <c r="J351" s="63"/>
    </row>
    <row r="352" spans="1:10" x14ac:dyDescent="0.25">
      <c r="A352" s="91" t="s">
        <v>1037</v>
      </c>
      <c r="B352" s="59">
        <v>45175</v>
      </c>
      <c r="C352" s="9" t="s">
        <v>1038</v>
      </c>
      <c r="D352" s="9" t="s">
        <v>27</v>
      </c>
      <c r="E352" s="10">
        <v>35889063</v>
      </c>
      <c r="F352" s="24" t="s">
        <v>1039</v>
      </c>
      <c r="G352" s="11">
        <v>100</v>
      </c>
      <c r="H352" s="11">
        <v>100</v>
      </c>
      <c r="I352" s="27" t="s">
        <v>1040</v>
      </c>
      <c r="J352" s="12"/>
    </row>
    <row r="353" spans="1:10" ht="30" x14ac:dyDescent="0.25">
      <c r="A353" s="7" t="s">
        <v>1041</v>
      </c>
      <c r="B353" s="8">
        <v>45175</v>
      </c>
      <c r="C353" s="9" t="s">
        <v>26</v>
      </c>
      <c r="D353" s="9" t="s">
        <v>27</v>
      </c>
      <c r="E353" s="10">
        <v>52599515</v>
      </c>
      <c r="F353" s="24" t="s">
        <v>1042</v>
      </c>
      <c r="G353" s="11">
        <v>50518.42</v>
      </c>
      <c r="H353" s="11">
        <v>58376.86</v>
      </c>
      <c r="I353" s="27" t="s">
        <v>29</v>
      </c>
      <c r="J353" s="12"/>
    </row>
    <row r="354" spans="1:10" ht="30" x14ac:dyDescent="0.25">
      <c r="A354" s="7" t="s">
        <v>1043</v>
      </c>
      <c r="B354" s="8">
        <v>45175</v>
      </c>
      <c r="C354" s="9" t="s">
        <v>26</v>
      </c>
      <c r="D354" s="9" t="s">
        <v>27</v>
      </c>
      <c r="E354" s="10">
        <v>52599515</v>
      </c>
      <c r="F354" s="24" t="s">
        <v>1044</v>
      </c>
      <c r="G354" s="11">
        <v>163712.91</v>
      </c>
      <c r="H354" s="11">
        <v>174781.41</v>
      </c>
      <c r="I354" s="27" t="s">
        <v>1009</v>
      </c>
      <c r="J354" s="12"/>
    </row>
    <row r="355" spans="1:10" x14ac:dyDescent="0.25">
      <c r="A355" s="22" t="s">
        <v>1045</v>
      </c>
      <c r="B355" s="8">
        <v>45176</v>
      </c>
      <c r="C355" s="9" t="s">
        <v>514</v>
      </c>
      <c r="D355" s="9" t="s">
        <v>515</v>
      </c>
      <c r="E355" s="10">
        <v>35763469</v>
      </c>
      <c r="F355" s="9" t="s">
        <v>1046</v>
      </c>
      <c r="G355" s="11">
        <v>60</v>
      </c>
      <c r="H355" s="11">
        <v>72</v>
      </c>
      <c r="I355" s="12" t="s">
        <v>517</v>
      </c>
      <c r="J355" s="12"/>
    </row>
    <row r="356" spans="1:10" x14ac:dyDescent="0.25">
      <c r="A356" s="91" t="s">
        <v>1047</v>
      </c>
      <c r="B356" s="59">
        <v>45176</v>
      </c>
      <c r="C356" s="9" t="s">
        <v>21</v>
      </c>
      <c r="D356" s="9" t="s">
        <v>22</v>
      </c>
      <c r="E356" s="10">
        <v>35722533</v>
      </c>
      <c r="F356" s="9" t="s">
        <v>1048</v>
      </c>
      <c r="G356" s="11">
        <v>400</v>
      </c>
      <c r="H356" s="11">
        <v>480</v>
      </c>
      <c r="I356" s="12" t="s">
        <v>24</v>
      </c>
      <c r="J356" s="12"/>
    </row>
    <row r="357" spans="1:10" x14ac:dyDescent="0.25">
      <c r="A357" s="22" t="s">
        <v>1049</v>
      </c>
      <c r="B357" s="59">
        <v>45176</v>
      </c>
      <c r="C357" s="9" t="s">
        <v>928</v>
      </c>
      <c r="D357" s="9" t="s">
        <v>929</v>
      </c>
      <c r="E357" s="10">
        <v>50393031</v>
      </c>
      <c r="F357" s="24" t="s">
        <v>1050</v>
      </c>
      <c r="G357" s="11">
        <v>68840</v>
      </c>
      <c r="H357" s="11">
        <v>82608</v>
      </c>
      <c r="I357" s="12"/>
      <c r="J357" s="12" t="s">
        <v>1051</v>
      </c>
    </row>
    <row r="358" spans="1:10" x14ac:dyDescent="0.25">
      <c r="A358" s="91" t="s">
        <v>1052</v>
      </c>
      <c r="B358" s="59">
        <v>45176</v>
      </c>
      <c r="C358" s="54" t="s">
        <v>1053</v>
      </c>
      <c r="D358" s="54" t="s">
        <v>1054</v>
      </c>
      <c r="E358" s="112">
        <v>51471655</v>
      </c>
      <c r="F358" s="70" t="s">
        <v>1055</v>
      </c>
      <c r="G358" s="62">
        <v>9100</v>
      </c>
      <c r="H358" s="62">
        <v>10920</v>
      </c>
      <c r="I358" s="63"/>
      <c r="J358" s="63" t="s">
        <v>1056</v>
      </c>
    </row>
    <row r="359" spans="1:10" ht="30" x14ac:dyDescent="0.25">
      <c r="A359" s="7" t="s">
        <v>1057</v>
      </c>
      <c r="B359" s="8">
        <v>45177</v>
      </c>
      <c r="C359" s="9" t="s">
        <v>594</v>
      </c>
      <c r="D359" s="9" t="s">
        <v>595</v>
      </c>
      <c r="E359" s="50">
        <v>35900831</v>
      </c>
      <c r="F359" s="24" t="s">
        <v>1058</v>
      </c>
      <c r="G359" s="11">
        <v>74.17</v>
      </c>
      <c r="H359" s="11">
        <v>89</v>
      </c>
      <c r="I359" s="12"/>
      <c r="J359" s="12" t="s">
        <v>1059</v>
      </c>
    </row>
    <row r="360" spans="1:10" x14ac:dyDescent="0.25">
      <c r="A360" s="22" t="s">
        <v>1060</v>
      </c>
      <c r="B360" s="8">
        <v>45177</v>
      </c>
      <c r="C360" s="9" t="s">
        <v>494</v>
      </c>
      <c r="D360" s="9" t="s">
        <v>495</v>
      </c>
      <c r="E360" s="52">
        <v>36769304</v>
      </c>
      <c r="F360" s="24" t="s">
        <v>1061</v>
      </c>
      <c r="G360" s="11">
        <v>160</v>
      </c>
      <c r="H360" s="11">
        <v>192</v>
      </c>
      <c r="I360" s="12" t="s">
        <v>497</v>
      </c>
      <c r="J360" s="12"/>
    </row>
    <row r="361" spans="1:10" ht="30" x14ac:dyDescent="0.25">
      <c r="A361" s="91" t="s">
        <v>1062</v>
      </c>
      <c r="B361" s="59">
        <v>45177</v>
      </c>
      <c r="C361" s="9" t="s">
        <v>26</v>
      </c>
      <c r="D361" s="9" t="s">
        <v>599</v>
      </c>
      <c r="E361" s="10">
        <v>52599515</v>
      </c>
      <c r="F361" s="24" t="s">
        <v>1063</v>
      </c>
      <c r="G361" s="11">
        <v>581</v>
      </c>
      <c r="H361" s="11">
        <v>697.2</v>
      </c>
      <c r="I361" s="27" t="s">
        <v>1009</v>
      </c>
      <c r="J361" s="12"/>
    </row>
    <row r="362" spans="1:10" x14ac:dyDescent="0.25">
      <c r="A362" s="29" t="s">
        <v>1064</v>
      </c>
      <c r="B362" s="44">
        <v>45180</v>
      </c>
      <c r="C362" s="24" t="s">
        <v>526</v>
      </c>
      <c r="D362" s="24" t="s">
        <v>527</v>
      </c>
      <c r="E362" s="10">
        <v>36215791</v>
      </c>
      <c r="F362" s="24" t="s">
        <v>1065</v>
      </c>
      <c r="G362" s="11">
        <v>3234</v>
      </c>
      <c r="H362" s="11">
        <v>3880.8</v>
      </c>
      <c r="I362" s="27" t="s">
        <v>811</v>
      </c>
      <c r="J362" s="12"/>
    </row>
    <row r="363" spans="1:10" ht="30" x14ac:dyDescent="0.25">
      <c r="A363" s="7" t="s">
        <v>1066</v>
      </c>
      <c r="B363" s="8">
        <v>45180</v>
      </c>
      <c r="C363" s="9" t="s">
        <v>26</v>
      </c>
      <c r="D363" s="9" t="s">
        <v>599</v>
      </c>
      <c r="E363" s="10">
        <v>52599515</v>
      </c>
      <c r="F363" s="24" t="s">
        <v>1067</v>
      </c>
      <c r="G363" s="11">
        <v>564.82000000000005</v>
      </c>
      <c r="H363" s="11">
        <v>677.79</v>
      </c>
      <c r="I363" s="27" t="s">
        <v>1009</v>
      </c>
      <c r="J363" s="12"/>
    </row>
    <row r="364" spans="1:10" x14ac:dyDescent="0.25">
      <c r="A364" s="7" t="s">
        <v>1068</v>
      </c>
      <c r="B364" s="8">
        <v>45177</v>
      </c>
      <c r="C364" s="9" t="s">
        <v>139</v>
      </c>
      <c r="D364" s="9" t="s">
        <v>140</v>
      </c>
      <c r="E364" s="13">
        <v>42156424</v>
      </c>
      <c r="F364" s="24" t="s">
        <v>1069</v>
      </c>
      <c r="G364" s="11">
        <v>8892.4500000000007</v>
      </c>
      <c r="H364" s="11">
        <v>10670.94</v>
      </c>
      <c r="I364" s="47" t="s">
        <v>747</v>
      </c>
      <c r="J364" s="12"/>
    </row>
    <row r="365" spans="1:10" x14ac:dyDescent="0.25">
      <c r="A365" s="131" t="s">
        <v>1070</v>
      </c>
      <c r="B365" s="8">
        <v>45181</v>
      </c>
      <c r="C365" s="9" t="s">
        <v>107</v>
      </c>
      <c r="D365" s="9" t="s">
        <v>108</v>
      </c>
      <c r="E365" s="10">
        <v>53528654</v>
      </c>
      <c r="F365" s="9" t="s">
        <v>1071</v>
      </c>
      <c r="G365" s="11">
        <v>536.99</v>
      </c>
      <c r="H365" s="11">
        <v>536.99</v>
      </c>
      <c r="I365" s="12"/>
      <c r="J365" s="12" t="s">
        <v>1072</v>
      </c>
    </row>
    <row r="366" spans="1:10" ht="30" x14ac:dyDescent="0.25">
      <c r="A366" s="91" t="s">
        <v>1073</v>
      </c>
      <c r="B366" s="65">
        <v>45181</v>
      </c>
      <c r="C366" s="54" t="s">
        <v>26</v>
      </c>
      <c r="D366" s="54" t="s">
        <v>599</v>
      </c>
      <c r="E366" s="69">
        <v>52599515</v>
      </c>
      <c r="F366" s="70" t="s">
        <v>1074</v>
      </c>
      <c r="G366" s="62">
        <v>946.17</v>
      </c>
      <c r="H366" s="62">
        <v>1135.4100000000001</v>
      </c>
      <c r="I366" s="154" t="s">
        <v>1009</v>
      </c>
      <c r="J366" s="63"/>
    </row>
    <row r="367" spans="1:10" ht="30" x14ac:dyDescent="0.25">
      <c r="A367" s="7" t="s">
        <v>1075</v>
      </c>
      <c r="B367" s="8">
        <v>45181</v>
      </c>
      <c r="C367" s="9" t="s">
        <v>26</v>
      </c>
      <c r="D367" s="9" t="s">
        <v>599</v>
      </c>
      <c r="E367" s="10">
        <v>52599515</v>
      </c>
      <c r="F367" s="24" t="s">
        <v>1076</v>
      </c>
      <c r="G367" s="11">
        <v>946.17</v>
      </c>
      <c r="H367" s="11">
        <v>1135.4100000000001</v>
      </c>
      <c r="I367" s="27" t="s">
        <v>1009</v>
      </c>
      <c r="J367" s="12"/>
    </row>
    <row r="368" spans="1:10" ht="30" x14ac:dyDescent="0.25">
      <c r="A368" s="7" t="s">
        <v>1077</v>
      </c>
      <c r="B368" s="8">
        <v>45181</v>
      </c>
      <c r="C368" s="9" t="s">
        <v>26</v>
      </c>
      <c r="D368" s="9" t="s">
        <v>599</v>
      </c>
      <c r="E368" s="10">
        <v>52599515</v>
      </c>
      <c r="F368" s="24" t="s">
        <v>1078</v>
      </c>
      <c r="G368" s="11">
        <v>1922.83</v>
      </c>
      <c r="H368" s="11">
        <v>2221.94</v>
      </c>
      <c r="I368" s="27" t="s">
        <v>29</v>
      </c>
      <c r="J368" s="12"/>
    </row>
    <row r="369" spans="1:10" x14ac:dyDescent="0.25">
      <c r="A369" s="7" t="s">
        <v>1079</v>
      </c>
      <c r="B369" s="8">
        <v>45181</v>
      </c>
      <c r="C369" s="9" t="s">
        <v>594</v>
      </c>
      <c r="D369" s="9" t="s">
        <v>595</v>
      </c>
      <c r="E369" s="13">
        <v>35900831</v>
      </c>
      <c r="F369" s="24" t="s">
        <v>1080</v>
      </c>
      <c r="G369" s="11">
        <v>76.67</v>
      </c>
      <c r="H369" s="11">
        <v>92</v>
      </c>
      <c r="I369" s="12"/>
      <c r="J369" s="12" t="s">
        <v>1081</v>
      </c>
    </row>
    <row r="370" spans="1:10" x14ac:dyDescent="0.25">
      <c r="A370" s="7" t="s">
        <v>1082</v>
      </c>
      <c r="B370" s="8">
        <v>45181</v>
      </c>
      <c r="C370" s="9" t="s">
        <v>134</v>
      </c>
      <c r="D370" s="9" t="s">
        <v>135</v>
      </c>
      <c r="E370" s="50">
        <v>36631124</v>
      </c>
      <c r="F370" s="9" t="s">
        <v>1083</v>
      </c>
      <c r="G370" s="11">
        <v>13</v>
      </c>
      <c r="H370" s="11">
        <v>15.6</v>
      </c>
      <c r="I370" s="12" t="s">
        <v>246</v>
      </c>
      <c r="J370" s="12"/>
    </row>
    <row r="371" spans="1:10" x14ac:dyDescent="0.25">
      <c r="A371" s="7" t="s">
        <v>1084</v>
      </c>
      <c r="B371" s="8">
        <v>45181</v>
      </c>
      <c r="C371" s="9" t="s">
        <v>134</v>
      </c>
      <c r="D371" s="9" t="s">
        <v>135</v>
      </c>
      <c r="E371" s="13">
        <v>36631124</v>
      </c>
      <c r="F371" s="9" t="s">
        <v>1085</v>
      </c>
      <c r="G371" s="11">
        <v>-15.6</v>
      </c>
      <c r="H371" s="11">
        <v>-15.6</v>
      </c>
      <c r="I371" s="12" t="s">
        <v>246</v>
      </c>
      <c r="J371" s="12"/>
    </row>
    <row r="372" spans="1:10" x14ac:dyDescent="0.25">
      <c r="A372" s="7" t="s">
        <v>1086</v>
      </c>
      <c r="B372" s="8">
        <v>45181</v>
      </c>
      <c r="C372" s="9" t="s">
        <v>134</v>
      </c>
      <c r="D372" s="9" t="s">
        <v>135</v>
      </c>
      <c r="E372" s="13">
        <v>36631124</v>
      </c>
      <c r="F372" s="9" t="s">
        <v>1087</v>
      </c>
      <c r="G372" s="11">
        <v>647.4</v>
      </c>
      <c r="H372" s="11">
        <v>647.4</v>
      </c>
      <c r="I372" s="12" t="s">
        <v>246</v>
      </c>
      <c r="J372" s="12"/>
    </row>
    <row r="373" spans="1:10" ht="30" x14ac:dyDescent="0.25">
      <c r="A373" s="7" t="s">
        <v>1088</v>
      </c>
      <c r="B373" s="8">
        <v>45182</v>
      </c>
      <c r="C373" s="9" t="s">
        <v>521</v>
      </c>
      <c r="D373" s="9" t="s">
        <v>522</v>
      </c>
      <c r="E373" s="13">
        <v>42137004</v>
      </c>
      <c r="F373" s="24" t="s">
        <v>1089</v>
      </c>
      <c r="G373" s="11">
        <v>339.04</v>
      </c>
      <c r="H373" s="11">
        <v>339.04</v>
      </c>
      <c r="I373" s="12" t="s">
        <v>712</v>
      </c>
      <c r="J373" s="12"/>
    </row>
    <row r="374" spans="1:10" x14ac:dyDescent="0.25">
      <c r="A374" s="7" t="s">
        <v>1090</v>
      </c>
      <c r="B374" s="8">
        <v>45183</v>
      </c>
      <c r="C374" s="9" t="s">
        <v>134</v>
      </c>
      <c r="D374" s="9" t="s">
        <v>135</v>
      </c>
      <c r="E374" s="13">
        <v>36631124</v>
      </c>
      <c r="F374" s="9" t="s">
        <v>1091</v>
      </c>
      <c r="G374" s="11">
        <v>-4.34</v>
      </c>
      <c r="H374" s="11">
        <v>-4.34</v>
      </c>
      <c r="I374" s="12" t="s">
        <v>246</v>
      </c>
      <c r="J374" s="12"/>
    </row>
    <row r="375" spans="1:10" x14ac:dyDescent="0.25">
      <c r="A375" s="7" t="s">
        <v>1092</v>
      </c>
      <c r="B375" s="8">
        <v>45183</v>
      </c>
      <c r="C375" s="9" t="s">
        <v>121</v>
      </c>
      <c r="D375" s="9" t="s">
        <v>122</v>
      </c>
      <c r="E375" s="10">
        <v>35954612</v>
      </c>
      <c r="F375" s="24" t="s">
        <v>1093</v>
      </c>
      <c r="G375" s="11">
        <v>44450</v>
      </c>
      <c r="H375" s="11">
        <v>53340</v>
      </c>
      <c r="I375" s="12" t="s">
        <v>999</v>
      </c>
      <c r="J375" s="27"/>
    </row>
    <row r="376" spans="1:10" x14ac:dyDescent="0.25">
      <c r="A376" s="7" t="s">
        <v>1094</v>
      </c>
      <c r="B376" s="8">
        <v>45183</v>
      </c>
      <c r="C376" s="9" t="s">
        <v>94</v>
      </c>
      <c r="D376" s="9" t="s">
        <v>95</v>
      </c>
      <c r="E376" s="13">
        <v>35697270</v>
      </c>
      <c r="F376" s="9" t="s">
        <v>1095</v>
      </c>
      <c r="G376" s="11">
        <v>1220</v>
      </c>
      <c r="H376" s="11">
        <v>1464</v>
      </c>
      <c r="I376" s="12" t="s">
        <v>97</v>
      </c>
      <c r="J376" s="12"/>
    </row>
    <row r="377" spans="1:10" x14ac:dyDescent="0.25">
      <c r="A377" s="7" t="s">
        <v>1096</v>
      </c>
      <c r="B377" s="8">
        <v>45183</v>
      </c>
      <c r="C377" s="9" t="s">
        <v>1097</v>
      </c>
      <c r="D377" s="9" t="s">
        <v>1098</v>
      </c>
      <c r="E377" s="13">
        <v>46968806</v>
      </c>
      <c r="F377" s="24" t="s">
        <v>1099</v>
      </c>
      <c r="G377" s="11">
        <v>156.22</v>
      </c>
      <c r="H377" s="11">
        <v>181</v>
      </c>
      <c r="I377" s="12"/>
      <c r="J377" s="12" t="s">
        <v>1100</v>
      </c>
    </row>
    <row r="378" spans="1:10" ht="30" x14ac:dyDescent="0.25">
      <c r="A378" s="7" t="s">
        <v>1101</v>
      </c>
      <c r="B378" s="8">
        <v>45187</v>
      </c>
      <c r="C378" s="9" t="s">
        <v>26</v>
      </c>
      <c r="D378" s="9" t="s">
        <v>599</v>
      </c>
      <c r="E378" s="10">
        <v>52599515</v>
      </c>
      <c r="F378" s="24" t="s">
        <v>1102</v>
      </c>
      <c r="G378" s="11">
        <v>-18.52</v>
      </c>
      <c r="H378" s="11">
        <v>-22.22</v>
      </c>
      <c r="I378" s="27" t="s">
        <v>1009</v>
      </c>
      <c r="J378" s="12"/>
    </row>
    <row r="379" spans="1:10" ht="30" x14ac:dyDescent="0.25">
      <c r="A379" s="7" t="s">
        <v>1103</v>
      </c>
      <c r="B379" s="8">
        <v>45187</v>
      </c>
      <c r="C379" s="9" t="s">
        <v>26</v>
      </c>
      <c r="D379" s="9" t="s">
        <v>599</v>
      </c>
      <c r="E379" s="10">
        <v>52599515</v>
      </c>
      <c r="F379" s="24" t="s">
        <v>1104</v>
      </c>
      <c r="G379" s="11">
        <v>1513.85</v>
      </c>
      <c r="H379" s="11">
        <v>1816.62</v>
      </c>
      <c r="I379" s="27" t="s">
        <v>1009</v>
      </c>
      <c r="J379" s="12"/>
    </row>
    <row r="380" spans="1:10" x14ac:dyDescent="0.25">
      <c r="A380" s="7" t="s">
        <v>1105</v>
      </c>
      <c r="B380" s="8">
        <v>45187</v>
      </c>
      <c r="C380" s="24" t="s">
        <v>950</v>
      </c>
      <c r="D380" s="9" t="s">
        <v>951</v>
      </c>
      <c r="E380" s="10">
        <v>51662787</v>
      </c>
      <c r="F380" s="24" t="s">
        <v>1106</v>
      </c>
      <c r="G380" s="11">
        <v>1231.6500000000001</v>
      </c>
      <c r="H380" s="11">
        <v>1477.98</v>
      </c>
      <c r="I380" s="12"/>
      <c r="J380" s="12" t="s">
        <v>953</v>
      </c>
    </row>
    <row r="381" spans="1:10" x14ac:dyDescent="0.25">
      <c r="A381" s="7" t="s">
        <v>1107</v>
      </c>
      <c r="B381" s="8">
        <v>45187</v>
      </c>
      <c r="C381" s="24" t="s">
        <v>269</v>
      </c>
      <c r="D381" s="9" t="s">
        <v>270</v>
      </c>
      <c r="E381" s="10">
        <v>33768897</v>
      </c>
      <c r="F381" s="9" t="s">
        <v>271</v>
      </c>
      <c r="G381" s="11">
        <v>704.35</v>
      </c>
      <c r="H381" s="11">
        <v>845.22</v>
      </c>
      <c r="I381" s="12"/>
      <c r="J381" s="12" t="s">
        <v>1108</v>
      </c>
    </row>
    <row r="382" spans="1:10" ht="30" x14ac:dyDescent="0.25">
      <c r="A382" s="7" t="s">
        <v>1109</v>
      </c>
      <c r="B382" s="8">
        <v>45188</v>
      </c>
      <c r="C382" s="9" t="s">
        <v>1038</v>
      </c>
      <c r="D382" s="9" t="s">
        <v>599</v>
      </c>
      <c r="E382" s="10">
        <v>35889063</v>
      </c>
      <c r="F382" s="24" t="s">
        <v>1110</v>
      </c>
      <c r="G382" s="11">
        <v>118.17</v>
      </c>
      <c r="H382" s="11">
        <v>141.80000000000001</v>
      </c>
      <c r="I382" s="27"/>
      <c r="J382" s="12"/>
    </row>
    <row r="383" spans="1:10" ht="30" x14ac:dyDescent="0.25">
      <c r="A383" s="7" t="s">
        <v>1111</v>
      </c>
      <c r="B383" s="8">
        <v>45188</v>
      </c>
      <c r="C383" s="9" t="s">
        <v>121</v>
      </c>
      <c r="D383" s="9" t="s">
        <v>122</v>
      </c>
      <c r="E383" s="10">
        <v>35954612</v>
      </c>
      <c r="F383" s="24" t="s">
        <v>1112</v>
      </c>
      <c r="G383" s="11">
        <v>-44450</v>
      </c>
      <c r="H383" s="11">
        <v>-53340</v>
      </c>
      <c r="I383" s="12" t="s">
        <v>999</v>
      </c>
      <c r="J383" s="27"/>
    </row>
    <row r="384" spans="1:10" x14ac:dyDescent="0.25">
      <c r="A384" s="7" t="s">
        <v>1113</v>
      </c>
      <c r="B384" s="8">
        <v>45189</v>
      </c>
      <c r="C384" s="9" t="s">
        <v>26</v>
      </c>
      <c r="D384" s="9" t="s">
        <v>599</v>
      </c>
      <c r="E384" s="10">
        <v>52599515</v>
      </c>
      <c r="F384" s="24" t="s">
        <v>1114</v>
      </c>
      <c r="G384" s="11">
        <v>-581</v>
      </c>
      <c r="H384" s="11">
        <v>-697.2</v>
      </c>
      <c r="I384" s="27"/>
      <c r="J384" s="12"/>
    </row>
    <row r="385" spans="1:10" ht="30" x14ac:dyDescent="0.25">
      <c r="A385" s="7" t="s">
        <v>1115</v>
      </c>
      <c r="B385" s="8">
        <v>45189</v>
      </c>
      <c r="C385" s="9" t="s">
        <v>26</v>
      </c>
      <c r="D385" s="9" t="s">
        <v>599</v>
      </c>
      <c r="E385" s="10">
        <v>52599515</v>
      </c>
      <c r="F385" s="24" t="s">
        <v>1116</v>
      </c>
      <c r="G385" s="11">
        <v>-564.82000000000005</v>
      </c>
      <c r="H385" s="11">
        <v>-677.79</v>
      </c>
      <c r="I385" s="27" t="s">
        <v>1009</v>
      </c>
      <c r="J385" s="12"/>
    </row>
    <row r="386" spans="1:10" ht="30" x14ac:dyDescent="0.25">
      <c r="A386" s="7" t="s">
        <v>1117</v>
      </c>
      <c r="B386" s="8">
        <v>45189</v>
      </c>
      <c r="C386" s="9" t="s">
        <v>26</v>
      </c>
      <c r="D386" s="9" t="s">
        <v>599</v>
      </c>
      <c r="E386" s="10">
        <v>52599515</v>
      </c>
      <c r="F386" s="24" t="s">
        <v>1118</v>
      </c>
      <c r="G386" s="11">
        <v>-597.71</v>
      </c>
      <c r="H386" s="11">
        <v>-717.25</v>
      </c>
      <c r="I386" s="27" t="s">
        <v>1009</v>
      </c>
      <c r="J386" s="12"/>
    </row>
    <row r="387" spans="1:10" ht="30" x14ac:dyDescent="0.25">
      <c r="A387" s="7" t="s">
        <v>1119</v>
      </c>
      <c r="B387" s="8">
        <v>45195</v>
      </c>
      <c r="C387" s="9" t="s">
        <v>26</v>
      </c>
      <c r="D387" s="9" t="s">
        <v>599</v>
      </c>
      <c r="E387" s="10">
        <v>52599515</v>
      </c>
      <c r="F387" s="24" t="s">
        <v>1120</v>
      </c>
      <c r="G387" s="11">
        <v>592.01</v>
      </c>
      <c r="H387" s="11">
        <v>710.41</v>
      </c>
      <c r="I387" s="27" t="s">
        <v>1009</v>
      </c>
      <c r="J387" s="12"/>
    </row>
    <row r="388" spans="1:10" ht="30" x14ac:dyDescent="0.25">
      <c r="A388" s="7" t="s">
        <v>1121</v>
      </c>
      <c r="B388" s="8">
        <v>45189</v>
      </c>
      <c r="C388" s="9" t="s">
        <v>26</v>
      </c>
      <c r="D388" s="9" t="s">
        <v>599</v>
      </c>
      <c r="E388" s="10">
        <v>52599515</v>
      </c>
      <c r="F388" s="24" t="s">
        <v>1067</v>
      </c>
      <c r="G388" s="11">
        <v>552.01</v>
      </c>
      <c r="H388" s="11">
        <v>662.42</v>
      </c>
      <c r="I388" s="27" t="s">
        <v>1009</v>
      </c>
      <c r="J388" s="12"/>
    </row>
    <row r="389" spans="1:10" ht="30" x14ac:dyDescent="0.25">
      <c r="A389" s="7" t="s">
        <v>1122</v>
      </c>
      <c r="B389" s="8">
        <v>45189</v>
      </c>
      <c r="C389" s="9" t="s">
        <v>26</v>
      </c>
      <c r="D389" s="9" t="s">
        <v>599</v>
      </c>
      <c r="E389" s="10">
        <v>52599515</v>
      </c>
      <c r="F389" s="24" t="s">
        <v>1123</v>
      </c>
      <c r="G389" s="11">
        <v>18.52</v>
      </c>
      <c r="H389" s="11">
        <v>22.22</v>
      </c>
      <c r="I389" s="27" t="s">
        <v>1009</v>
      </c>
      <c r="J389" s="12"/>
    </row>
    <row r="390" spans="1:10" ht="30" x14ac:dyDescent="0.25">
      <c r="A390" s="7" t="s">
        <v>1124</v>
      </c>
      <c r="B390" s="8">
        <v>45190</v>
      </c>
      <c r="C390" s="9" t="s">
        <v>1038</v>
      </c>
      <c r="D390" s="9" t="s">
        <v>599</v>
      </c>
      <c r="E390" s="10">
        <v>35889063</v>
      </c>
      <c r="F390" s="24" t="s">
        <v>1125</v>
      </c>
      <c r="G390" s="11">
        <v>5.67</v>
      </c>
      <c r="H390" s="11">
        <v>6.8</v>
      </c>
      <c r="I390" s="27"/>
      <c r="J390" s="12"/>
    </row>
    <row r="391" spans="1:10" ht="30" x14ac:dyDescent="0.25">
      <c r="A391" s="7" t="s">
        <v>1126</v>
      </c>
      <c r="B391" s="8">
        <v>45190</v>
      </c>
      <c r="C391" s="9" t="s">
        <v>1038</v>
      </c>
      <c r="D391" s="9" t="s">
        <v>599</v>
      </c>
      <c r="E391" s="10">
        <v>35889063</v>
      </c>
      <c r="F391" s="24" t="s">
        <v>1127</v>
      </c>
      <c r="G391" s="11">
        <v>34.42</v>
      </c>
      <c r="H391" s="11">
        <v>41.3</v>
      </c>
      <c r="I391" s="27"/>
      <c r="J391" s="12"/>
    </row>
    <row r="392" spans="1:10" ht="30" x14ac:dyDescent="0.25">
      <c r="A392" s="7" t="s">
        <v>1128</v>
      </c>
      <c r="B392" s="8">
        <v>45190</v>
      </c>
      <c r="C392" s="9" t="s">
        <v>1038</v>
      </c>
      <c r="D392" s="9" t="s">
        <v>599</v>
      </c>
      <c r="E392" s="10">
        <v>35889063</v>
      </c>
      <c r="F392" s="24" t="s">
        <v>1129</v>
      </c>
      <c r="G392" s="11">
        <v>37.33</v>
      </c>
      <c r="H392" s="11">
        <v>44.8</v>
      </c>
      <c r="I392" s="27"/>
      <c r="J392" s="12"/>
    </row>
    <row r="393" spans="1:10" ht="30" x14ac:dyDescent="0.25">
      <c r="A393" s="7" t="s">
        <v>1130</v>
      </c>
      <c r="B393" s="8">
        <v>45190</v>
      </c>
      <c r="C393" s="9" t="s">
        <v>1038</v>
      </c>
      <c r="D393" s="9" t="s">
        <v>599</v>
      </c>
      <c r="E393" s="10">
        <v>35889063</v>
      </c>
      <c r="F393" s="24" t="s">
        <v>1131</v>
      </c>
      <c r="G393" s="11">
        <v>35.67</v>
      </c>
      <c r="H393" s="11">
        <v>42.8</v>
      </c>
      <c r="I393" s="27"/>
      <c r="J393" s="12"/>
    </row>
    <row r="394" spans="1:10" ht="30" x14ac:dyDescent="0.25">
      <c r="A394" s="7" t="s">
        <v>1132</v>
      </c>
      <c r="B394" s="8">
        <v>45190</v>
      </c>
      <c r="C394" s="9" t="s">
        <v>1038</v>
      </c>
      <c r="D394" s="9" t="s">
        <v>599</v>
      </c>
      <c r="E394" s="10">
        <v>35889063</v>
      </c>
      <c r="F394" s="24" t="s">
        <v>1133</v>
      </c>
      <c r="G394" s="11">
        <v>46.67</v>
      </c>
      <c r="H394" s="11">
        <v>46.67</v>
      </c>
      <c r="I394" s="27" t="s">
        <v>1040</v>
      </c>
      <c r="J394" s="12"/>
    </row>
    <row r="395" spans="1:10" x14ac:dyDescent="0.25">
      <c r="A395" s="7" t="s">
        <v>1134</v>
      </c>
      <c r="B395" s="8">
        <v>45190</v>
      </c>
      <c r="C395" s="9" t="s">
        <v>1038</v>
      </c>
      <c r="D395" s="9" t="s">
        <v>599</v>
      </c>
      <c r="E395" s="10">
        <v>35889063</v>
      </c>
      <c r="F395" s="24" t="s">
        <v>1135</v>
      </c>
      <c r="G395" s="11">
        <v>100</v>
      </c>
      <c r="H395" s="11">
        <v>100</v>
      </c>
      <c r="I395" s="27" t="s">
        <v>1040</v>
      </c>
      <c r="J395" s="12"/>
    </row>
    <row r="396" spans="1:10" x14ac:dyDescent="0.25">
      <c r="A396" s="7" t="s">
        <v>1136</v>
      </c>
      <c r="B396" s="8">
        <v>45190</v>
      </c>
      <c r="C396" s="9" t="s">
        <v>1038</v>
      </c>
      <c r="D396" s="9" t="s">
        <v>599</v>
      </c>
      <c r="E396" s="10">
        <v>35889063</v>
      </c>
      <c r="F396" s="24" t="s">
        <v>1137</v>
      </c>
      <c r="G396" s="11">
        <v>100</v>
      </c>
      <c r="H396" s="11">
        <v>100</v>
      </c>
      <c r="I396" s="27" t="s">
        <v>1040</v>
      </c>
      <c r="J396" s="12"/>
    </row>
    <row r="397" spans="1:10" x14ac:dyDescent="0.25">
      <c r="A397" s="7" t="s">
        <v>1138</v>
      </c>
      <c r="B397" s="8">
        <v>45190</v>
      </c>
      <c r="C397" s="9" t="s">
        <v>1038</v>
      </c>
      <c r="D397" s="9" t="s">
        <v>599</v>
      </c>
      <c r="E397" s="10">
        <v>35889063</v>
      </c>
      <c r="F397" s="24" t="s">
        <v>1139</v>
      </c>
      <c r="G397" s="11">
        <v>100</v>
      </c>
      <c r="H397" s="11">
        <v>100</v>
      </c>
      <c r="I397" s="27" t="s">
        <v>1040</v>
      </c>
      <c r="J397" s="12"/>
    </row>
    <row r="398" spans="1:10" x14ac:dyDescent="0.25">
      <c r="A398" s="7" t="s">
        <v>1140</v>
      </c>
      <c r="B398" s="8">
        <v>45190</v>
      </c>
      <c r="C398" s="9" t="s">
        <v>1038</v>
      </c>
      <c r="D398" s="9" t="s">
        <v>599</v>
      </c>
      <c r="E398" s="10">
        <v>35889063</v>
      </c>
      <c r="F398" s="24" t="s">
        <v>1141</v>
      </c>
      <c r="G398" s="11">
        <v>100</v>
      </c>
      <c r="H398" s="11">
        <v>100</v>
      </c>
      <c r="I398" s="27" t="s">
        <v>1040</v>
      </c>
      <c r="J398" s="12"/>
    </row>
    <row r="399" spans="1:10" x14ac:dyDescent="0.25">
      <c r="A399" s="7" t="s">
        <v>1142</v>
      </c>
      <c r="B399" s="8">
        <v>45190</v>
      </c>
      <c r="C399" s="9" t="s">
        <v>1038</v>
      </c>
      <c r="D399" s="9" t="s">
        <v>599</v>
      </c>
      <c r="E399" s="10">
        <v>35889063</v>
      </c>
      <c r="F399" s="24" t="s">
        <v>1143</v>
      </c>
      <c r="G399" s="11">
        <v>100</v>
      </c>
      <c r="H399" s="11">
        <v>100</v>
      </c>
      <c r="I399" s="27" t="s">
        <v>1040</v>
      </c>
      <c r="J399" s="12"/>
    </row>
    <row r="400" spans="1:10" x14ac:dyDescent="0.25">
      <c r="A400" s="7" t="s">
        <v>1144</v>
      </c>
      <c r="B400" s="8">
        <v>45190</v>
      </c>
      <c r="C400" s="9" t="s">
        <v>312</v>
      </c>
      <c r="D400" s="9" t="s">
        <v>313</v>
      </c>
      <c r="E400" s="10">
        <v>36287229</v>
      </c>
      <c r="F400" s="24" t="s">
        <v>1145</v>
      </c>
      <c r="G400" s="11">
        <v>74.17</v>
      </c>
      <c r="H400" s="11">
        <v>89</v>
      </c>
      <c r="I400" s="12"/>
      <c r="J400" s="12" t="s">
        <v>1146</v>
      </c>
    </row>
    <row r="401" spans="1:10" x14ac:dyDescent="0.25">
      <c r="A401" s="7" t="s">
        <v>1147</v>
      </c>
      <c r="B401" s="8">
        <v>45190</v>
      </c>
      <c r="C401" s="9" t="s">
        <v>832</v>
      </c>
      <c r="D401" s="9" t="s">
        <v>833</v>
      </c>
      <c r="E401" s="10">
        <v>31319823</v>
      </c>
      <c r="F401" s="24" t="s">
        <v>1148</v>
      </c>
      <c r="G401" s="11">
        <v>13916.67</v>
      </c>
      <c r="H401" s="11">
        <v>16700</v>
      </c>
      <c r="I401" s="12" t="s">
        <v>835</v>
      </c>
      <c r="J401" s="12"/>
    </row>
    <row r="402" spans="1:10" x14ac:dyDescent="0.25">
      <c r="A402" s="7" t="s">
        <v>1149</v>
      </c>
      <c r="B402" s="8">
        <v>45194</v>
      </c>
      <c r="C402" s="9" t="s">
        <v>832</v>
      </c>
      <c r="D402" s="9" t="s">
        <v>833</v>
      </c>
      <c r="E402" s="10">
        <v>31319823</v>
      </c>
      <c r="F402" s="24" t="s">
        <v>1150</v>
      </c>
      <c r="G402" s="11">
        <v>13916.67</v>
      </c>
      <c r="H402" s="11">
        <v>16700</v>
      </c>
      <c r="I402" s="12" t="s">
        <v>835</v>
      </c>
      <c r="J402" s="12"/>
    </row>
    <row r="403" spans="1:10" ht="30" x14ac:dyDescent="0.25">
      <c r="A403" s="131" t="s">
        <v>1151</v>
      </c>
      <c r="B403" s="132">
        <v>45194</v>
      </c>
      <c r="C403" s="133" t="s">
        <v>445</v>
      </c>
      <c r="D403" s="9" t="s">
        <v>446</v>
      </c>
      <c r="E403" s="10" t="s">
        <v>447</v>
      </c>
      <c r="F403" s="133" t="s">
        <v>1152</v>
      </c>
      <c r="G403" s="134">
        <v>116.28</v>
      </c>
      <c r="H403" s="134">
        <v>116.28</v>
      </c>
      <c r="I403" s="135" t="s">
        <v>449</v>
      </c>
      <c r="J403" s="135"/>
    </row>
    <row r="404" spans="1:10" ht="30" x14ac:dyDescent="0.25">
      <c r="A404" s="58" t="s">
        <v>1153</v>
      </c>
      <c r="B404" s="136">
        <v>45194</v>
      </c>
      <c r="C404" s="137" t="s">
        <v>445</v>
      </c>
      <c r="D404" s="77" t="s">
        <v>446</v>
      </c>
      <c r="E404" s="10" t="s">
        <v>447</v>
      </c>
      <c r="F404" s="155" t="s">
        <v>1154</v>
      </c>
      <c r="G404" s="138">
        <v>195.81</v>
      </c>
      <c r="H404" s="138">
        <v>195.81</v>
      </c>
      <c r="I404" s="139" t="s">
        <v>452</v>
      </c>
      <c r="J404" s="139"/>
    </row>
    <row r="405" spans="1:10" x14ac:dyDescent="0.25">
      <c r="A405" s="22" t="s">
        <v>1155</v>
      </c>
      <c r="B405" s="8">
        <v>45194</v>
      </c>
      <c r="C405" s="137" t="s">
        <v>494</v>
      </c>
      <c r="D405" s="137" t="s">
        <v>495</v>
      </c>
      <c r="E405" s="10">
        <v>36769304</v>
      </c>
      <c r="F405" s="156" t="s">
        <v>1156</v>
      </c>
      <c r="G405" s="11">
        <v>312</v>
      </c>
      <c r="H405" s="11">
        <v>374.4</v>
      </c>
      <c r="I405" s="111" t="s">
        <v>497</v>
      </c>
      <c r="J405" s="12"/>
    </row>
    <row r="406" spans="1:10" ht="30" x14ac:dyDescent="0.25">
      <c r="A406" s="157" t="s">
        <v>1157</v>
      </c>
      <c r="B406" s="158">
        <v>45195</v>
      </c>
      <c r="C406" s="159" t="s">
        <v>445</v>
      </c>
      <c r="D406" s="160" t="s">
        <v>446</v>
      </c>
      <c r="E406" s="161" t="s">
        <v>447</v>
      </c>
      <c r="F406" s="156" t="s">
        <v>1158</v>
      </c>
      <c r="G406" s="162">
        <v>195.81</v>
      </c>
      <c r="H406" s="163">
        <v>195.81</v>
      </c>
      <c r="I406" s="143" t="s">
        <v>452</v>
      </c>
      <c r="J406" s="164"/>
    </row>
    <row r="407" spans="1:10" ht="30" x14ac:dyDescent="0.25">
      <c r="A407" s="7" t="s">
        <v>1159</v>
      </c>
      <c r="B407" s="8">
        <v>45195</v>
      </c>
      <c r="C407" s="9" t="s">
        <v>39</v>
      </c>
      <c r="D407" s="9" t="s">
        <v>27</v>
      </c>
      <c r="E407" s="10">
        <v>36237337</v>
      </c>
      <c r="F407" s="24" t="s">
        <v>1160</v>
      </c>
      <c r="G407" s="11">
        <v>530</v>
      </c>
      <c r="H407" s="11">
        <v>636</v>
      </c>
      <c r="I407" s="27" t="s">
        <v>580</v>
      </c>
      <c r="J407" s="12"/>
    </row>
    <row r="408" spans="1:10" x14ac:dyDescent="0.25">
      <c r="A408" s="7" t="s">
        <v>1161</v>
      </c>
      <c r="B408" s="8">
        <v>45195</v>
      </c>
      <c r="C408" s="9" t="s">
        <v>436</v>
      </c>
      <c r="D408" s="9" t="s">
        <v>437</v>
      </c>
      <c r="E408" s="13">
        <v>34144994</v>
      </c>
      <c r="F408" s="9" t="s">
        <v>1162</v>
      </c>
      <c r="G408" s="11">
        <v>3382</v>
      </c>
      <c r="H408" s="11">
        <v>4058.4</v>
      </c>
      <c r="I408" s="12"/>
      <c r="J408" s="12" t="s">
        <v>1163</v>
      </c>
    </row>
    <row r="409" spans="1:10" x14ac:dyDescent="0.25">
      <c r="A409" s="22" t="s">
        <v>1164</v>
      </c>
      <c r="B409" s="8">
        <v>45195</v>
      </c>
      <c r="C409" s="9" t="s">
        <v>494</v>
      </c>
      <c r="D409" s="9" t="s">
        <v>495</v>
      </c>
      <c r="E409" s="10">
        <v>36769304</v>
      </c>
      <c r="F409" s="9" t="s">
        <v>1165</v>
      </c>
      <c r="G409" s="11">
        <v>312</v>
      </c>
      <c r="H409" s="11">
        <v>374.4</v>
      </c>
      <c r="I409" s="111" t="s">
        <v>497</v>
      </c>
      <c r="J409" s="12"/>
    </row>
    <row r="410" spans="1:10" x14ac:dyDescent="0.25">
      <c r="A410" s="165" t="s">
        <v>1166</v>
      </c>
      <c r="B410" s="166">
        <v>45195</v>
      </c>
      <c r="C410" s="159" t="s">
        <v>239</v>
      </c>
      <c r="D410" s="160" t="s">
        <v>240</v>
      </c>
      <c r="E410" s="167" t="s">
        <v>241</v>
      </c>
      <c r="F410" s="9" t="s">
        <v>1167</v>
      </c>
      <c r="G410" s="93">
        <v>1303.33</v>
      </c>
      <c r="H410" s="80">
        <v>1564</v>
      </c>
      <c r="I410" s="63" t="s">
        <v>243</v>
      </c>
      <c r="J410" s="82"/>
    </row>
    <row r="411" spans="1:10" x14ac:dyDescent="0.25">
      <c r="A411" s="168" t="s">
        <v>1168</v>
      </c>
      <c r="B411" s="136">
        <v>45196</v>
      </c>
      <c r="C411" s="159" t="s">
        <v>542</v>
      </c>
      <c r="D411" s="159" t="s">
        <v>543</v>
      </c>
      <c r="E411" s="169">
        <v>47139200</v>
      </c>
      <c r="F411" s="137" t="s">
        <v>1169</v>
      </c>
      <c r="G411" s="138">
        <v>200</v>
      </c>
      <c r="H411" s="138">
        <v>240</v>
      </c>
      <c r="I411" s="139"/>
      <c r="J411" s="139">
        <v>1252023</v>
      </c>
    </row>
    <row r="412" spans="1:10" ht="30" x14ac:dyDescent="0.25">
      <c r="A412" s="131" t="s">
        <v>1170</v>
      </c>
      <c r="B412" s="132">
        <v>45197</v>
      </c>
      <c r="C412" s="159" t="s">
        <v>445</v>
      </c>
      <c r="D412" s="159" t="s">
        <v>446</v>
      </c>
      <c r="E412" s="49" t="s">
        <v>447</v>
      </c>
      <c r="F412" s="133" t="s">
        <v>1171</v>
      </c>
      <c r="G412" s="134">
        <v>56.07</v>
      </c>
      <c r="H412" s="134">
        <v>56.07</v>
      </c>
      <c r="I412" s="135" t="s">
        <v>449</v>
      </c>
      <c r="J412" s="135"/>
    </row>
    <row r="413" spans="1:10" ht="30" x14ac:dyDescent="0.25">
      <c r="A413" s="58" t="s">
        <v>1172</v>
      </c>
      <c r="B413" s="136">
        <v>45197</v>
      </c>
      <c r="C413" s="159" t="s">
        <v>445</v>
      </c>
      <c r="D413" s="159" t="s">
        <v>446</v>
      </c>
      <c r="E413" s="170" t="s">
        <v>447</v>
      </c>
      <c r="F413" s="137" t="s">
        <v>1173</v>
      </c>
      <c r="G413" s="138">
        <v>188.99</v>
      </c>
      <c r="H413" s="138">
        <v>188.99</v>
      </c>
      <c r="I413" s="139" t="s">
        <v>452</v>
      </c>
      <c r="J413" s="139"/>
    </row>
    <row r="414" spans="1:10" x14ac:dyDescent="0.25">
      <c r="A414" s="171" t="s">
        <v>1174</v>
      </c>
      <c r="B414" s="132">
        <v>45201</v>
      </c>
      <c r="C414" s="159" t="s">
        <v>521</v>
      </c>
      <c r="D414" s="159" t="s">
        <v>522</v>
      </c>
      <c r="E414" s="172">
        <v>42137004</v>
      </c>
      <c r="F414" s="173" t="s">
        <v>1175</v>
      </c>
      <c r="G414" s="134">
        <v>100</v>
      </c>
      <c r="H414" s="134">
        <v>100</v>
      </c>
      <c r="I414" s="135"/>
      <c r="J414" s="135">
        <v>1272023</v>
      </c>
    </row>
    <row r="415" spans="1:10" ht="30" x14ac:dyDescent="0.25">
      <c r="A415" s="171" t="s">
        <v>1176</v>
      </c>
      <c r="B415" s="132">
        <v>45201</v>
      </c>
      <c r="C415" s="159" t="s">
        <v>594</v>
      </c>
      <c r="D415" s="159" t="s">
        <v>595</v>
      </c>
      <c r="E415" s="135">
        <v>35900831</v>
      </c>
      <c r="F415" s="133" t="s">
        <v>1177</v>
      </c>
      <c r="G415" s="134">
        <v>160</v>
      </c>
      <c r="H415" s="134">
        <v>192</v>
      </c>
      <c r="I415" s="135"/>
      <c r="J415" s="135">
        <v>1262023</v>
      </c>
    </row>
    <row r="416" spans="1:10" x14ac:dyDescent="0.25">
      <c r="A416" s="171" t="s">
        <v>1178</v>
      </c>
      <c r="B416" s="132">
        <v>45201</v>
      </c>
      <c r="C416" s="159" t="s">
        <v>1179</v>
      </c>
      <c r="D416" s="159" t="s">
        <v>1180</v>
      </c>
      <c r="E416" s="135">
        <v>35787228</v>
      </c>
      <c r="F416" s="133" t="s">
        <v>1181</v>
      </c>
      <c r="G416" s="134">
        <v>500</v>
      </c>
      <c r="H416" s="134">
        <v>600</v>
      </c>
      <c r="I416" s="135"/>
      <c r="J416" s="135">
        <v>1472023</v>
      </c>
    </row>
    <row r="417" spans="1:10" x14ac:dyDescent="0.25">
      <c r="A417" s="174" t="s">
        <v>1182</v>
      </c>
      <c r="B417" s="36">
        <v>45201</v>
      </c>
      <c r="C417" s="175" t="s">
        <v>805</v>
      </c>
      <c r="D417" s="175" t="s">
        <v>806</v>
      </c>
      <c r="E417" s="37">
        <v>35745274</v>
      </c>
      <c r="F417" s="39" t="s">
        <v>1183</v>
      </c>
      <c r="G417" s="40">
        <v>618</v>
      </c>
      <c r="H417" s="40">
        <v>741.6</v>
      </c>
      <c r="I417" s="38" t="s">
        <v>808</v>
      </c>
      <c r="J417" s="38" t="s">
        <v>419</v>
      </c>
    </row>
    <row r="418" spans="1:10" x14ac:dyDescent="0.25">
      <c r="A418" s="171" t="s">
        <v>1184</v>
      </c>
      <c r="B418" s="132">
        <v>45201</v>
      </c>
      <c r="C418" s="159" t="s">
        <v>114</v>
      </c>
      <c r="D418" s="159" t="s">
        <v>115</v>
      </c>
      <c r="E418" s="135">
        <v>46892923</v>
      </c>
      <c r="F418" s="133" t="s">
        <v>1185</v>
      </c>
      <c r="G418" s="134">
        <v>152.77000000000001</v>
      </c>
      <c r="H418" s="134">
        <v>183.33</v>
      </c>
      <c r="I418" s="111" t="s">
        <v>117</v>
      </c>
      <c r="J418" s="135"/>
    </row>
    <row r="419" spans="1:10" x14ac:dyDescent="0.25">
      <c r="A419" s="176" t="s">
        <v>1186</v>
      </c>
      <c r="B419" s="177">
        <v>45201</v>
      </c>
      <c r="C419" s="159" t="s">
        <v>107</v>
      </c>
      <c r="D419" s="159" t="s">
        <v>1024</v>
      </c>
      <c r="E419" s="26">
        <v>53528654</v>
      </c>
      <c r="F419" s="56" t="s">
        <v>1187</v>
      </c>
      <c r="G419" s="178">
        <v>1842.72</v>
      </c>
      <c r="H419" s="178">
        <v>2211.2600000000002</v>
      </c>
      <c r="I419" s="26" t="s">
        <v>1026</v>
      </c>
      <c r="J419" s="26"/>
    </row>
    <row r="420" spans="1:10" x14ac:dyDescent="0.25">
      <c r="A420" s="171" t="s">
        <v>1188</v>
      </c>
      <c r="B420" s="132">
        <v>45201</v>
      </c>
      <c r="C420" s="159" t="s">
        <v>1189</v>
      </c>
      <c r="D420" s="159" t="s">
        <v>1190</v>
      </c>
      <c r="E420" s="135">
        <v>46323546</v>
      </c>
      <c r="F420" s="133" t="s">
        <v>1191</v>
      </c>
      <c r="G420" s="134">
        <v>625</v>
      </c>
      <c r="H420" s="134">
        <v>750</v>
      </c>
      <c r="I420" s="135" t="s">
        <v>1192</v>
      </c>
      <c r="J420" s="135"/>
    </row>
    <row r="421" spans="1:10" x14ac:dyDescent="0.25">
      <c r="A421" s="171" t="s">
        <v>1193</v>
      </c>
      <c r="B421" s="132">
        <v>45202</v>
      </c>
      <c r="C421" s="159" t="s">
        <v>89</v>
      </c>
      <c r="D421" s="159" t="s">
        <v>196</v>
      </c>
      <c r="E421" s="135">
        <v>35872900</v>
      </c>
      <c r="F421" s="133" t="s">
        <v>1194</v>
      </c>
      <c r="G421" s="134">
        <v>1000</v>
      </c>
      <c r="H421" s="134">
        <v>1200</v>
      </c>
      <c r="I421" s="135" t="s">
        <v>92</v>
      </c>
      <c r="J421" s="135"/>
    </row>
    <row r="422" spans="1:10" x14ac:dyDescent="0.25">
      <c r="A422" s="171" t="s">
        <v>1195</v>
      </c>
      <c r="B422" s="132">
        <v>45202</v>
      </c>
      <c r="C422" s="159" t="s">
        <v>107</v>
      </c>
      <c r="D422" s="159" t="s">
        <v>1024</v>
      </c>
      <c r="E422" s="135">
        <v>53528654</v>
      </c>
      <c r="F422" s="133" t="s">
        <v>1196</v>
      </c>
      <c r="G422" s="134">
        <v>971</v>
      </c>
      <c r="H422" s="134">
        <v>971</v>
      </c>
      <c r="I422" s="135" t="s">
        <v>1197</v>
      </c>
      <c r="J422" s="135">
        <v>1542023</v>
      </c>
    </row>
    <row r="423" spans="1:10" x14ac:dyDescent="0.25">
      <c r="A423" s="171" t="s">
        <v>1198</v>
      </c>
      <c r="B423" s="132">
        <v>45202</v>
      </c>
      <c r="C423" s="159" t="s">
        <v>107</v>
      </c>
      <c r="D423" s="159" t="s">
        <v>1024</v>
      </c>
      <c r="E423" s="135">
        <v>53528654</v>
      </c>
      <c r="F423" s="133" t="s">
        <v>1199</v>
      </c>
      <c r="G423" s="134">
        <v>25.9</v>
      </c>
      <c r="H423" s="134">
        <v>25.9</v>
      </c>
      <c r="I423" s="135" t="s">
        <v>1197</v>
      </c>
      <c r="J423" s="135">
        <v>1552023</v>
      </c>
    </row>
    <row r="424" spans="1:10" x14ac:dyDescent="0.25">
      <c r="A424" s="171" t="s">
        <v>1200</v>
      </c>
      <c r="B424" s="132">
        <v>45203</v>
      </c>
      <c r="C424" s="159" t="s">
        <v>21</v>
      </c>
      <c r="D424" s="159" t="s">
        <v>431</v>
      </c>
      <c r="E424" s="135">
        <v>35722533</v>
      </c>
      <c r="F424" s="133" t="s">
        <v>1201</v>
      </c>
      <c r="G424" s="134">
        <v>400</v>
      </c>
      <c r="H424" s="134">
        <v>480</v>
      </c>
      <c r="I424" s="135" t="s">
        <v>24</v>
      </c>
      <c r="J424" s="135"/>
    </row>
    <row r="425" spans="1:10" x14ac:dyDescent="0.25">
      <c r="A425" s="171" t="s">
        <v>1202</v>
      </c>
      <c r="B425" s="132">
        <v>45203</v>
      </c>
      <c r="C425" s="159" t="s">
        <v>832</v>
      </c>
      <c r="D425" s="159" t="s">
        <v>833</v>
      </c>
      <c r="E425" s="110">
        <v>31319823</v>
      </c>
      <c r="F425" s="133" t="s">
        <v>1203</v>
      </c>
      <c r="G425" s="134">
        <v>13916.67</v>
      </c>
      <c r="H425" s="134">
        <v>16700</v>
      </c>
      <c r="I425" s="135" t="s">
        <v>835</v>
      </c>
      <c r="J425" s="135"/>
    </row>
    <row r="426" spans="1:10" x14ac:dyDescent="0.25">
      <c r="A426" s="179" t="s">
        <v>1204</v>
      </c>
      <c r="B426" s="36">
        <v>45204</v>
      </c>
      <c r="C426" s="159" t="s">
        <v>1038</v>
      </c>
      <c r="D426" s="159" t="s">
        <v>599</v>
      </c>
      <c r="E426" s="37">
        <v>35889063</v>
      </c>
      <c r="F426" s="39" t="s">
        <v>1205</v>
      </c>
      <c r="G426" s="40">
        <v>100</v>
      </c>
      <c r="H426" s="40">
        <v>100</v>
      </c>
      <c r="I426" s="38" t="s">
        <v>1040</v>
      </c>
      <c r="J426" s="180"/>
    </row>
    <row r="427" spans="1:10" x14ac:dyDescent="0.25">
      <c r="A427" s="171" t="s">
        <v>1206</v>
      </c>
      <c r="B427" s="132">
        <v>45204</v>
      </c>
      <c r="C427" s="159" t="s">
        <v>1207</v>
      </c>
      <c r="D427" s="159" t="s">
        <v>379</v>
      </c>
      <c r="E427" s="172">
        <v>35842598</v>
      </c>
      <c r="F427" s="133" t="s">
        <v>1208</v>
      </c>
      <c r="G427" s="134">
        <v>547.25</v>
      </c>
      <c r="H427" s="134">
        <v>656.7</v>
      </c>
      <c r="I427" s="135" t="s">
        <v>152</v>
      </c>
      <c r="J427" s="135"/>
    </row>
    <row r="428" spans="1:10" x14ac:dyDescent="0.25">
      <c r="A428" s="171" t="s">
        <v>1209</v>
      </c>
      <c r="B428" s="132">
        <v>45204</v>
      </c>
      <c r="C428" s="159" t="s">
        <v>514</v>
      </c>
      <c r="D428" s="159" t="s">
        <v>515</v>
      </c>
      <c r="E428" s="172">
        <v>35763469</v>
      </c>
      <c r="F428" s="172" t="s">
        <v>1210</v>
      </c>
      <c r="G428" s="134">
        <v>2173.3200000000002</v>
      </c>
      <c r="H428" s="134">
        <v>2606.44</v>
      </c>
      <c r="I428" s="135" t="s">
        <v>517</v>
      </c>
      <c r="J428" s="135"/>
    </row>
    <row r="429" spans="1:10" ht="30" x14ac:dyDescent="0.25">
      <c r="A429" s="171" t="s">
        <v>1211</v>
      </c>
      <c r="B429" s="132">
        <v>45204</v>
      </c>
      <c r="C429" s="159" t="s">
        <v>1212</v>
      </c>
      <c r="D429" s="159" t="s">
        <v>1213</v>
      </c>
      <c r="E429" s="135">
        <v>44410875</v>
      </c>
      <c r="F429" s="133" t="s">
        <v>1214</v>
      </c>
      <c r="G429" s="134">
        <v>7866.97</v>
      </c>
      <c r="H429" s="134">
        <v>8894</v>
      </c>
      <c r="I429" s="135"/>
      <c r="J429" s="135">
        <v>1452023</v>
      </c>
    </row>
    <row r="430" spans="1:10" x14ac:dyDescent="0.25">
      <c r="A430" s="171" t="s">
        <v>1215</v>
      </c>
      <c r="B430" s="132">
        <v>45204</v>
      </c>
      <c r="C430" s="159" t="s">
        <v>1216</v>
      </c>
      <c r="D430" s="159" t="s">
        <v>366</v>
      </c>
      <c r="E430" s="172">
        <v>52929230</v>
      </c>
      <c r="F430" s="133" t="s">
        <v>1217</v>
      </c>
      <c r="G430" s="134">
        <v>2160</v>
      </c>
      <c r="H430" s="134">
        <v>2592</v>
      </c>
      <c r="I430" s="135" t="s">
        <v>368</v>
      </c>
      <c r="J430" s="135"/>
    </row>
    <row r="431" spans="1:10" x14ac:dyDescent="0.25">
      <c r="A431" s="179" t="s">
        <v>1218</v>
      </c>
      <c r="B431" s="132">
        <v>45204</v>
      </c>
      <c r="C431" s="159" t="s">
        <v>1216</v>
      </c>
      <c r="D431" s="159" t="s">
        <v>366</v>
      </c>
      <c r="E431" s="172">
        <v>52929230</v>
      </c>
      <c r="F431" s="133" t="s">
        <v>1219</v>
      </c>
      <c r="G431" s="134">
        <v>166.67</v>
      </c>
      <c r="H431" s="134">
        <v>200</v>
      </c>
      <c r="I431" s="135"/>
      <c r="J431" s="135"/>
    </row>
    <row r="432" spans="1:10" x14ac:dyDescent="0.25">
      <c r="A432" s="22" t="s">
        <v>1220</v>
      </c>
      <c r="B432" s="8">
        <v>45205</v>
      </c>
      <c r="C432" s="159" t="s">
        <v>805</v>
      </c>
      <c r="D432" s="159" t="s">
        <v>806</v>
      </c>
      <c r="E432" s="10">
        <v>35745274</v>
      </c>
      <c r="F432" s="9" t="s">
        <v>1221</v>
      </c>
      <c r="G432" s="11">
        <v>-1356</v>
      </c>
      <c r="H432" s="11">
        <v>-1627.2</v>
      </c>
      <c r="I432" s="12" t="s">
        <v>808</v>
      </c>
      <c r="J432" s="12"/>
    </row>
    <row r="433" spans="1:10" x14ac:dyDescent="0.25">
      <c r="A433" s="22" t="s">
        <v>1222</v>
      </c>
      <c r="B433" s="8">
        <v>45209</v>
      </c>
      <c r="C433" s="159" t="s">
        <v>365</v>
      </c>
      <c r="D433" s="159" t="s">
        <v>366</v>
      </c>
      <c r="E433" s="10">
        <v>52929230</v>
      </c>
      <c r="F433" s="9" t="s">
        <v>1223</v>
      </c>
      <c r="G433" s="11">
        <v>-200</v>
      </c>
      <c r="H433" s="11">
        <v>-200</v>
      </c>
      <c r="I433" s="12"/>
      <c r="J433" s="12"/>
    </row>
    <row r="434" spans="1:10" x14ac:dyDescent="0.25">
      <c r="A434" s="22" t="s">
        <v>1224</v>
      </c>
      <c r="B434" s="8">
        <v>45209</v>
      </c>
      <c r="C434" s="159" t="s">
        <v>253</v>
      </c>
      <c r="D434" s="159" t="s">
        <v>254</v>
      </c>
      <c r="E434" s="10">
        <v>44119313</v>
      </c>
      <c r="F434" s="9" t="s">
        <v>255</v>
      </c>
      <c r="G434" s="11">
        <v>130</v>
      </c>
      <c r="H434" s="11">
        <v>156</v>
      </c>
      <c r="I434" s="12" t="s">
        <v>256</v>
      </c>
      <c r="J434" s="12"/>
    </row>
    <row r="435" spans="1:10" x14ac:dyDescent="0.25">
      <c r="A435" s="22" t="s">
        <v>1225</v>
      </c>
      <c r="B435" s="8">
        <v>45209</v>
      </c>
      <c r="C435" s="159" t="s">
        <v>494</v>
      </c>
      <c r="D435" s="159" t="s">
        <v>495</v>
      </c>
      <c r="E435" s="10">
        <v>36769304</v>
      </c>
      <c r="F435" s="24" t="s">
        <v>1226</v>
      </c>
      <c r="G435" s="11">
        <v>160</v>
      </c>
      <c r="H435" s="11">
        <v>192</v>
      </c>
      <c r="I435" s="12" t="s">
        <v>497</v>
      </c>
      <c r="J435" s="12"/>
    </row>
    <row r="436" spans="1:10" x14ac:dyDescent="0.25">
      <c r="A436" s="22" t="s">
        <v>1227</v>
      </c>
      <c r="B436" s="8">
        <v>45209</v>
      </c>
      <c r="C436" s="159" t="s">
        <v>39</v>
      </c>
      <c r="D436" s="159" t="s">
        <v>27</v>
      </c>
      <c r="E436" s="10">
        <v>36237337</v>
      </c>
      <c r="F436" s="24" t="s">
        <v>1228</v>
      </c>
      <c r="G436" s="11">
        <v>13.09</v>
      </c>
      <c r="H436" s="11">
        <v>15.71</v>
      </c>
      <c r="I436" s="27" t="s">
        <v>580</v>
      </c>
      <c r="J436" s="12"/>
    </row>
    <row r="437" spans="1:10" x14ac:dyDescent="0.25">
      <c r="A437" s="22" t="s">
        <v>1229</v>
      </c>
      <c r="B437" s="8">
        <v>45209</v>
      </c>
      <c r="C437" s="159" t="s">
        <v>514</v>
      </c>
      <c r="D437" s="159" t="s">
        <v>515</v>
      </c>
      <c r="E437" s="10">
        <v>35763469</v>
      </c>
      <c r="F437" s="24" t="s">
        <v>1230</v>
      </c>
      <c r="G437" s="11">
        <v>19125</v>
      </c>
      <c r="H437" s="11">
        <v>22950</v>
      </c>
      <c r="I437" s="12" t="s">
        <v>705</v>
      </c>
      <c r="J437" s="12" t="s">
        <v>1231</v>
      </c>
    </row>
    <row r="438" spans="1:10" ht="30" x14ac:dyDescent="0.25">
      <c r="A438" s="22" t="s">
        <v>1232</v>
      </c>
      <c r="B438" s="8">
        <v>45205</v>
      </c>
      <c r="C438" s="159" t="s">
        <v>26</v>
      </c>
      <c r="D438" s="159" t="s">
        <v>599</v>
      </c>
      <c r="E438" s="10">
        <v>52599515</v>
      </c>
      <c r="F438" s="24" t="s">
        <v>1233</v>
      </c>
      <c r="G438" s="11">
        <v>-50518.42</v>
      </c>
      <c r="H438" s="11">
        <v>-58376.86</v>
      </c>
      <c r="I438" s="27" t="s">
        <v>1009</v>
      </c>
      <c r="J438" s="12"/>
    </row>
    <row r="439" spans="1:10" ht="30" x14ac:dyDescent="0.25">
      <c r="A439" s="22" t="s">
        <v>1234</v>
      </c>
      <c r="B439" s="8">
        <v>45205</v>
      </c>
      <c r="C439" s="159" t="s">
        <v>26</v>
      </c>
      <c r="D439" s="159" t="s">
        <v>599</v>
      </c>
      <c r="E439" s="10">
        <v>52599515</v>
      </c>
      <c r="F439" s="24" t="s">
        <v>1235</v>
      </c>
      <c r="G439" s="11">
        <v>-1922.83</v>
      </c>
      <c r="H439" s="11">
        <v>-2221.94</v>
      </c>
      <c r="I439" s="27" t="s">
        <v>1009</v>
      </c>
      <c r="J439" s="12"/>
    </row>
    <row r="440" spans="1:10" ht="30" x14ac:dyDescent="0.25">
      <c r="A440" s="22" t="s">
        <v>1236</v>
      </c>
      <c r="B440" s="8">
        <v>45205</v>
      </c>
      <c r="C440" s="159" t="s">
        <v>26</v>
      </c>
      <c r="D440" s="159" t="s">
        <v>599</v>
      </c>
      <c r="E440" s="10">
        <v>52599515</v>
      </c>
      <c r="F440" s="24" t="s">
        <v>1237</v>
      </c>
      <c r="G440" s="11">
        <v>-1416.07</v>
      </c>
      <c r="H440" s="11">
        <v>-1416.07</v>
      </c>
      <c r="I440" s="27" t="s">
        <v>1009</v>
      </c>
      <c r="J440" s="12"/>
    </row>
    <row r="441" spans="1:10" ht="30" x14ac:dyDescent="0.25">
      <c r="A441" s="22" t="s">
        <v>1238</v>
      </c>
      <c r="B441" s="8">
        <v>45205</v>
      </c>
      <c r="C441" s="159" t="s">
        <v>26</v>
      </c>
      <c r="D441" s="159" t="s">
        <v>599</v>
      </c>
      <c r="E441" s="10">
        <v>52599515</v>
      </c>
      <c r="F441" s="24" t="s">
        <v>1239</v>
      </c>
      <c r="G441" s="11">
        <v>950.88</v>
      </c>
      <c r="H441" s="11">
        <v>950.88</v>
      </c>
      <c r="I441" s="27" t="s">
        <v>1009</v>
      </c>
      <c r="J441" s="12"/>
    </row>
    <row r="442" spans="1:10" ht="30" x14ac:dyDescent="0.25">
      <c r="A442" s="22" t="s">
        <v>1240</v>
      </c>
      <c r="B442" s="8">
        <v>45212</v>
      </c>
      <c r="C442" s="159" t="s">
        <v>39</v>
      </c>
      <c r="D442" s="159" t="s">
        <v>27</v>
      </c>
      <c r="E442" s="10">
        <v>36237337</v>
      </c>
      <c r="F442" s="24" t="s">
        <v>1241</v>
      </c>
      <c r="G442" s="11">
        <v>265</v>
      </c>
      <c r="H442" s="11">
        <v>318</v>
      </c>
      <c r="I442" s="27" t="s">
        <v>580</v>
      </c>
      <c r="J442" s="12"/>
    </row>
    <row r="443" spans="1:10" x14ac:dyDescent="0.25">
      <c r="A443" s="22" t="s">
        <v>1242</v>
      </c>
      <c r="B443" s="8">
        <v>45212</v>
      </c>
      <c r="C443" s="159" t="s">
        <v>526</v>
      </c>
      <c r="D443" s="159" t="s">
        <v>1243</v>
      </c>
      <c r="E443" s="10">
        <v>36215791</v>
      </c>
      <c r="F443" s="24" t="s">
        <v>1244</v>
      </c>
      <c r="G443" s="11">
        <v>3404.65</v>
      </c>
      <c r="H443" s="11">
        <v>4085.58</v>
      </c>
      <c r="I443" s="12" t="s">
        <v>811</v>
      </c>
      <c r="J443" s="12"/>
    </row>
    <row r="444" spans="1:10" ht="30" x14ac:dyDescent="0.25">
      <c r="A444" s="22" t="s">
        <v>1245</v>
      </c>
      <c r="B444" s="8">
        <v>45212</v>
      </c>
      <c r="C444" s="159" t="s">
        <v>535</v>
      </c>
      <c r="D444" s="159" t="s">
        <v>536</v>
      </c>
      <c r="E444" s="10">
        <v>35953705</v>
      </c>
      <c r="F444" s="24" t="s">
        <v>1246</v>
      </c>
      <c r="G444" s="11">
        <v>20</v>
      </c>
      <c r="H444" s="11">
        <v>24</v>
      </c>
      <c r="I444" s="12"/>
      <c r="J444" s="12"/>
    </row>
    <row r="445" spans="1:10" x14ac:dyDescent="0.25">
      <c r="A445" s="22" t="s">
        <v>1247</v>
      </c>
      <c r="B445" s="8">
        <v>45209</v>
      </c>
      <c r="C445" s="159" t="s">
        <v>139</v>
      </c>
      <c r="D445" s="159" t="s">
        <v>140</v>
      </c>
      <c r="E445" s="10">
        <v>42156424</v>
      </c>
      <c r="F445" s="24" t="s">
        <v>1248</v>
      </c>
      <c r="G445" s="11">
        <v>8892.4500000000007</v>
      </c>
      <c r="H445" s="11">
        <v>10670.94</v>
      </c>
      <c r="I445" s="12" t="s">
        <v>747</v>
      </c>
      <c r="J445" s="12"/>
    </row>
    <row r="446" spans="1:10" ht="30" x14ac:dyDescent="0.25">
      <c r="A446" s="22" t="s">
        <v>1249</v>
      </c>
      <c r="B446" s="8">
        <v>45212</v>
      </c>
      <c r="C446" s="159" t="s">
        <v>844</v>
      </c>
      <c r="D446" s="159" t="s">
        <v>845</v>
      </c>
      <c r="E446" s="10">
        <v>36763527</v>
      </c>
      <c r="F446" s="24" t="s">
        <v>1250</v>
      </c>
      <c r="G446" s="11">
        <v>6783</v>
      </c>
      <c r="H446" s="11">
        <v>8139.6</v>
      </c>
      <c r="I446" s="12" t="s">
        <v>847</v>
      </c>
      <c r="J446" s="27" t="s">
        <v>1251</v>
      </c>
    </row>
    <row r="447" spans="1:10" x14ac:dyDescent="0.25">
      <c r="A447" s="22" t="s">
        <v>1252</v>
      </c>
      <c r="B447" s="8">
        <v>45205</v>
      </c>
      <c r="C447" s="159" t="s">
        <v>805</v>
      </c>
      <c r="D447" s="159" t="s">
        <v>806</v>
      </c>
      <c r="E447" s="10">
        <v>35745274</v>
      </c>
      <c r="F447" s="24" t="s">
        <v>1253</v>
      </c>
      <c r="G447" s="11">
        <v>-1356</v>
      </c>
      <c r="H447" s="11">
        <v>-1627.2</v>
      </c>
      <c r="I447" s="12" t="s">
        <v>808</v>
      </c>
      <c r="J447" s="12"/>
    </row>
    <row r="448" spans="1:10" x14ac:dyDescent="0.25">
      <c r="A448" s="174" t="s">
        <v>1254</v>
      </c>
      <c r="B448" s="36">
        <v>45212</v>
      </c>
      <c r="C448" s="175" t="s">
        <v>805</v>
      </c>
      <c r="D448" s="175" t="s">
        <v>806</v>
      </c>
      <c r="E448" s="37">
        <v>35745274</v>
      </c>
      <c r="F448" s="39" t="s">
        <v>1255</v>
      </c>
      <c r="G448" s="40">
        <v>1116.3900000000001</v>
      </c>
      <c r="H448" s="40">
        <v>1339.67</v>
      </c>
      <c r="I448" s="38" t="s">
        <v>808</v>
      </c>
      <c r="J448" s="38" t="s">
        <v>419</v>
      </c>
    </row>
    <row r="449" spans="1:10" x14ac:dyDescent="0.25">
      <c r="A449" s="22" t="s">
        <v>1256</v>
      </c>
      <c r="B449" s="8">
        <v>45212</v>
      </c>
      <c r="C449" s="159" t="s">
        <v>1257</v>
      </c>
      <c r="D449" s="159" t="s">
        <v>1258</v>
      </c>
      <c r="E449" s="10">
        <v>36547654</v>
      </c>
      <c r="F449" s="24" t="s">
        <v>1259</v>
      </c>
      <c r="G449" s="11">
        <v>5707</v>
      </c>
      <c r="H449" s="11">
        <v>6848.4</v>
      </c>
      <c r="I449" s="12" t="s">
        <v>1260</v>
      </c>
      <c r="J449" s="12" t="s">
        <v>1261</v>
      </c>
    </row>
    <row r="450" spans="1:10" x14ac:dyDescent="0.25">
      <c r="A450" s="22" t="s">
        <v>1262</v>
      </c>
      <c r="B450" s="8">
        <v>45212</v>
      </c>
      <c r="C450" s="159" t="s">
        <v>1257</v>
      </c>
      <c r="D450" s="159" t="s">
        <v>1258</v>
      </c>
      <c r="E450" s="10">
        <v>36547654</v>
      </c>
      <c r="F450" s="24" t="s">
        <v>1263</v>
      </c>
      <c r="G450" s="11">
        <v>17592</v>
      </c>
      <c r="H450" s="11">
        <v>21110.400000000001</v>
      </c>
      <c r="I450" s="12" t="s">
        <v>1264</v>
      </c>
      <c r="J450" s="12" t="s">
        <v>1265</v>
      </c>
    </row>
    <row r="451" spans="1:10" x14ac:dyDescent="0.25">
      <c r="A451" s="22" t="s">
        <v>1266</v>
      </c>
      <c r="B451" s="8">
        <v>45212</v>
      </c>
      <c r="C451" s="159" t="s">
        <v>327</v>
      </c>
      <c r="D451" s="159" t="s">
        <v>328</v>
      </c>
      <c r="E451" s="10">
        <v>36760960</v>
      </c>
      <c r="F451" s="9" t="s">
        <v>1267</v>
      </c>
      <c r="G451" s="11">
        <v>14875</v>
      </c>
      <c r="H451" s="11">
        <v>17850</v>
      </c>
      <c r="I451" s="12" t="s">
        <v>1268</v>
      </c>
      <c r="J451" s="12"/>
    </row>
    <row r="452" spans="1:10" x14ac:dyDescent="0.25">
      <c r="A452" s="22" t="s">
        <v>1269</v>
      </c>
      <c r="B452" s="8">
        <v>45212</v>
      </c>
      <c r="C452" s="159" t="s">
        <v>327</v>
      </c>
      <c r="D452" s="159" t="s">
        <v>328</v>
      </c>
      <c r="E452" s="10">
        <v>36760960</v>
      </c>
      <c r="F452" s="9" t="s">
        <v>1270</v>
      </c>
      <c r="G452" s="11">
        <v>8500</v>
      </c>
      <c r="H452" s="11">
        <v>10200</v>
      </c>
      <c r="I452" s="12" t="s">
        <v>1271</v>
      </c>
      <c r="J452" s="12"/>
    </row>
    <row r="453" spans="1:10" x14ac:dyDescent="0.25">
      <c r="A453" s="22" t="s">
        <v>1272</v>
      </c>
      <c r="B453" s="8">
        <v>45215</v>
      </c>
      <c r="C453" s="159" t="s">
        <v>1273</v>
      </c>
      <c r="D453" s="159" t="s">
        <v>1274</v>
      </c>
      <c r="E453" s="10">
        <v>31329217</v>
      </c>
      <c r="F453" s="24" t="s">
        <v>1275</v>
      </c>
      <c r="G453" s="11">
        <v>1134.8499999999999</v>
      </c>
      <c r="H453" s="11">
        <v>1142.24</v>
      </c>
      <c r="I453" s="12" t="s">
        <v>1276</v>
      </c>
      <c r="J453" s="12"/>
    </row>
    <row r="454" spans="1:10" x14ac:dyDescent="0.25">
      <c r="A454" s="29" t="s">
        <v>1277</v>
      </c>
      <c r="B454" s="44">
        <v>45215</v>
      </c>
      <c r="C454" s="159" t="s">
        <v>526</v>
      </c>
      <c r="D454" s="159" t="s">
        <v>527</v>
      </c>
      <c r="E454" s="10">
        <v>36215791</v>
      </c>
      <c r="F454" s="24" t="s">
        <v>973</v>
      </c>
      <c r="G454" s="11">
        <v>3424.35</v>
      </c>
      <c r="H454" s="11">
        <v>4109.22</v>
      </c>
      <c r="I454" s="27" t="s">
        <v>811</v>
      </c>
      <c r="J454" s="12"/>
    </row>
    <row r="455" spans="1:10" ht="30" x14ac:dyDescent="0.25">
      <c r="A455" s="7" t="s">
        <v>1278</v>
      </c>
      <c r="B455" s="8">
        <v>45215</v>
      </c>
      <c r="C455" s="159" t="s">
        <v>26</v>
      </c>
      <c r="D455" s="159" t="s">
        <v>599</v>
      </c>
      <c r="E455" s="10">
        <v>52599515</v>
      </c>
      <c r="F455" s="24" t="s">
        <v>1279</v>
      </c>
      <c r="G455" s="11">
        <v>3185.3</v>
      </c>
      <c r="H455" s="11">
        <v>3822.36</v>
      </c>
      <c r="I455" s="27" t="s">
        <v>1009</v>
      </c>
      <c r="J455" s="12"/>
    </row>
    <row r="456" spans="1:10" x14ac:dyDescent="0.25">
      <c r="A456" s="7" t="s">
        <v>1280</v>
      </c>
      <c r="B456" s="8">
        <v>45215</v>
      </c>
      <c r="C456" s="159" t="s">
        <v>121</v>
      </c>
      <c r="D456" s="159" t="s">
        <v>122</v>
      </c>
      <c r="E456" s="10">
        <v>35954612</v>
      </c>
      <c r="F456" s="24" t="s">
        <v>1281</v>
      </c>
      <c r="G456" s="11">
        <v>44450</v>
      </c>
      <c r="H456" s="11">
        <v>53340</v>
      </c>
      <c r="I456" s="12" t="s">
        <v>999</v>
      </c>
      <c r="J456" s="27"/>
    </row>
    <row r="457" spans="1:10" x14ac:dyDescent="0.25">
      <c r="A457" s="22" t="s">
        <v>1282</v>
      </c>
      <c r="B457" s="8">
        <v>45215</v>
      </c>
      <c r="C457" s="159" t="s">
        <v>494</v>
      </c>
      <c r="D457" s="159" t="s">
        <v>495</v>
      </c>
      <c r="E457" s="10">
        <v>36769304</v>
      </c>
      <c r="F457" s="24" t="s">
        <v>1283</v>
      </c>
      <c r="G457" s="11">
        <v>20</v>
      </c>
      <c r="H457" s="11">
        <v>24</v>
      </c>
      <c r="I457" s="12" t="s">
        <v>497</v>
      </c>
      <c r="J457" s="12"/>
    </row>
    <row r="458" spans="1:10" ht="30" x14ac:dyDescent="0.25">
      <c r="A458" s="22" t="s">
        <v>1284</v>
      </c>
      <c r="B458" s="8">
        <v>45216</v>
      </c>
      <c r="C458" s="159" t="s">
        <v>514</v>
      </c>
      <c r="D458" s="159" t="s">
        <v>515</v>
      </c>
      <c r="E458" s="10">
        <v>35763469</v>
      </c>
      <c r="F458" s="24" t="s">
        <v>1285</v>
      </c>
      <c r="G458" s="11">
        <v>2723</v>
      </c>
      <c r="H458" s="11">
        <v>3267.6</v>
      </c>
      <c r="I458" s="12" t="s">
        <v>705</v>
      </c>
      <c r="J458" s="12" t="s">
        <v>1231</v>
      </c>
    </row>
    <row r="459" spans="1:10" x14ac:dyDescent="0.25">
      <c r="A459" s="29" t="s">
        <v>1286</v>
      </c>
      <c r="B459" s="44">
        <v>45216</v>
      </c>
      <c r="C459" s="159" t="s">
        <v>526</v>
      </c>
      <c r="D459" s="159" t="s">
        <v>527</v>
      </c>
      <c r="E459" s="10">
        <v>36215791</v>
      </c>
      <c r="F459" s="24" t="s">
        <v>1287</v>
      </c>
      <c r="G459" s="11">
        <v>-3424.35</v>
      </c>
      <c r="H459" s="11">
        <v>-4109.22</v>
      </c>
      <c r="I459" s="27" t="s">
        <v>811</v>
      </c>
      <c r="J459" s="12"/>
    </row>
    <row r="460" spans="1:10" x14ac:dyDescent="0.25">
      <c r="A460" s="171" t="s">
        <v>1288</v>
      </c>
      <c r="B460" s="132">
        <v>45217</v>
      </c>
      <c r="C460" s="159" t="s">
        <v>1289</v>
      </c>
      <c r="D460" s="159" t="s">
        <v>1290</v>
      </c>
      <c r="E460" s="172">
        <v>45429341</v>
      </c>
      <c r="F460" s="133" t="s">
        <v>1291</v>
      </c>
      <c r="G460" s="134">
        <v>1300</v>
      </c>
      <c r="H460" s="134">
        <v>1560</v>
      </c>
      <c r="I460" s="135"/>
      <c r="J460" s="135">
        <v>1422023</v>
      </c>
    </row>
    <row r="461" spans="1:10" x14ac:dyDescent="0.25">
      <c r="A461" s="171" t="s">
        <v>1292</v>
      </c>
      <c r="B461" s="132">
        <v>45217</v>
      </c>
      <c r="C461" s="159" t="s">
        <v>1289</v>
      </c>
      <c r="D461" s="159" t="s">
        <v>1290</v>
      </c>
      <c r="E461" s="172">
        <v>45429341</v>
      </c>
      <c r="F461" s="133" t="s">
        <v>1293</v>
      </c>
      <c r="G461" s="134">
        <v>2140</v>
      </c>
      <c r="H461" s="134">
        <v>2568</v>
      </c>
      <c r="I461" s="135"/>
      <c r="J461" s="135">
        <v>1432023</v>
      </c>
    </row>
    <row r="462" spans="1:10" ht="30" x14ac:dyDescent="0.25">
      <c r="A462" s="171" t="s">
        <v>1294</v>
      </c>
      <c r="B462" s="132">
        <v>45217</v>
      </c>
      <c r="C462" s="159" t="s">
        <v>521</v>
      </c>
      <c r="D462" s="159" t="s">
        <v>522</v>
      </c>
      <c r="E462" s="172">
        <v>42137004</v>
      </c>
      <c r="F462" s="173" t="s">
        <v>1295</v>
      </c>
      <c r="G462" s="134">
        <v>50</v>
      </c>
      <c r="H462" s="134">
        <v>50</v>
      </c>
      <c r="I462" s="135"/>
      <c r="J462" s="135">
        <v>1562023</v>
      </c>
    </row>
    <row r="463" spans="1:10" x14ac:dyDescent="0.25">
      <c r="A463" s="7" t="s">
        <v>1296</v>
      </c>
      <c r="B463" s="8">
        <v>45217</v>
      </c>
      <c r="C463" s="9" t="s">
        <v>1297</v>
      </c>
      <c r="D463" s="24" t="s">
        <v>1298</v>
      </c>
      <c r="E463" s="10">
        <v>36003271</v>
      </c>
      <c r="F463" s="24" t="s">
        <v>1299</v>
      </c>
      <c r="G463" s="11">
        <v>32048.23</v>
      </c>
      <c r="H463" s="11">
        <v>38457.879999999997</v>
      </c>
      <c r="I463" s="12" t="s">
        <v>1300</v>
      </c>
      <c r="J463" s="12"/>
    </row>
    <row r="464" spans="1:10" x14ac:dyDescent="0.25">
      <c r="A464" s="7" t="s">
        <v>1301</v>
      </c>
      <c r="B464" s="8">
        <v>45217</v>
      </c>
      <c r="C464" s="9" t="s">
        <v>1297</v>
      </c>
      <c r="D464" s="24" t="s">
        <v>1298</v>
      </c>
      <c r="E464" s="10">
        <v>36003271</v>
      </c>
      <c r="F464" s="24" t="s">
        <v>1302</v>
      </c>
      <c r="G464" s="11">
        <v>32048.23</v>
      </c>
      <c r="H464" s="11">
        <v>38457.879999999997</v>
      </c>
      <c r="I464" s="12" t="s">
        <v>1300</v>
      </c>
      <c r="J464" s="12"/>
    </row>
    <row r="465" spans="1:10" x14ac:dyDescent="0.25">
      <c r="A465" s="7" t="s">
        <v>1303</v>
      </c>
      <c r="B465" s="132">
        <v>45218</v>
      </c>
      <c r="C465" s="159" t="s">
        <v>1304</v>
      </c>
      <c r="D465" s="159" t="s">
        <v>1305</v>
      </c>
      <c r="E465" s="172">
        <v>47578912</v>
      </c>
      <c r="F465" s="133" t="s">
        <v>1306</v>
      </c>
      <c r="G465" s="134">
        <v>285.60000000000002</v>
      </c>
      <c r="H465" s="134">
        <v>342.72</v>
      </c>
      <c r="I465" s="135"/>
      <c r="J465" s="135">
        <v>1122023</v>
      </c>
    </row>
    <row r="466" spans="1:10" x14ac:dyDescent="0.25">
      <c r="A466" s="7" t="s">
        <v>1307</v>
      </c>
      <c r="B466" s="8">
        <v>45218</v>
      </c>
      <c r="C466" s="9" t="s">
        <v>312</v>
      </c>
      <c r="D466" s="9" t="s">
        <v>313</v>
      </c>
      <c r="E466" s="10">
        <v>36287229</v>
      </c>
      <c r="F466" s="24" t="s">
        <v>1308</v>
      </c>
      <c r="G466" s="11">
        <v>148.33000000000001</v>
      </c>
      <c r="H466" s="11">
        <v>178</v>
      </c>
      <c r="I466" s="12"/>
      <c r="J466" s="12" t="s">
        <v>1309</v>
      </c>
    </row>
    <row r="467" spans="1:10" ht="30" x14ac:dyDescent="0.25">
      <c r="A467" s="131" t="s">
        <v>1310</v>
      </c>
      <c r="B467" s="132">
        <v>45218</v>
      </c>
      <c r="C467" s="159" t="s">
        <v>445</v>
      </c>
      <c r="D467" s="159" t="s">
        <v>446</v>
      </c>
      <c r="E467" s="49" t="s">
        <v>447</v>
      </c>
      <c r="F467" s="133" t="s">
        <v>1311</v>
      </c>
      <c r="G467" s="134">
        <v>133.36000000000001</v>
      </c>
      <c r="H467" s="134">
        <v>133.36000000000001</v>
      </c>
      <c r="I467" s="135" t="s">
        <v>449</v>
      </c>
      <c r="J467" s="135"/>
    </row>
    <row r="468" spans="1:10" ht="30" x14ac:dyDescent="0.25">
      <c r="A468" s="131" t="s">
        <v>1312</v>
      </c>
      <c r="B468" s="132">
        <v>45218</v>
      </c>
      <c r="C468" s="133" t="s">
        <v>445</v>
      </c>
      <c r="D468" s="133" t="s">
        <v>446</v>
      </c>
      <c r="E468" s="49" t="s">
        <v>447</v>
      </c>
      <c r="F468" s="133" t="s">
        <v>1313</v>
      </c>
      <c r="G468" s="134">
        <v>787.58</v>
      </c>
      <c r="H468" s="134">
        <v>787.58</v>
      </c>
      <c r="I468" s="135" t="s">
        <v>452</v>
      </c>
      <c r="J468" s="135"/>
    </row>
    <row r="469" spans="1:10" x14ac:dyDescent="0.25">
      <c r="A469" s="7" t="s">
        <v>1314</v>
      </c>
      <c r="B469" s="8">
        <v>45210</v>
      </c>
      <c r="C469" s="9" t="s">
        <v>134</v>
      </c>
      <c r="D469" s="9" t="s">
        <v>135</v>
      </c>
      <c r="E469" s="10">
        <v>36631124</v>
      </c>
      <c r="F469" s="9" t="s">
        <v>1315</v>
      </c>
      <c r="G469" s="11">
        <v>297.64999999999998</v>
      </c>
      <c r="H469" s="11">
        <v>297.64999999999998</v>
      </c>
      <c r="I469" s="12" t="s">
        <v>246</v>
      </c>
      <c r="J469" s="12"/>
    </row>
    <row r="470" spans="1:10" ht="30" x14ac:dyDescent="0.25">
      <c r="A470" s="7" t="s">
        <v>1316</v>
      </c>
      <c r="B470" s="8">
        <v>45218</v>
      </c>
      <c r="C470" s="9" t="s">
        <v>26</v>
      </c>
      <c r="D470" s="9" t="s">
        <v>599</v>
      </c>
      <c r="E470" s="10">
        <v>52599515</v>
      </c>
      <c r="F470" s="24" t="s">
        <v>1317</v>
      </c>
      <c r="G470" s="11">
        <v>40787.730000000003</v>
      </c>
      <c r="H470" s="11">
        <v>48945.27</v>
      </c>
      <c r="I470" s="27" t="s">
        <v>1009</v>
      </c>
      <c r="J470" s="12"/>
    </row>
    <row r="471" spans="1:10" x14ac:dyDescent="0.25">
      <c r="A471" s="22" t="s">
        <v>1318</v>
      </c>
      <c r="B471" s="8">
        <v>45218</v>
      </c>
      <c r="C471" s="9" t="s">
        <v>514</v>
      </c>
      <c r="D471" s="9" t="s">
        <v>515</v>
      </c>
      <c r="E471" s="10">
        <v>35763469</v>
      </c>
      <c r="F471" s="9" t="s">
        <v>1319</v>
      </c>
      <c r="G471" s="11">
        <v>60</v>
      </c>
      <c r="H471" s="11">
        <v>72</v>
      </c>
      <c r="I471" s="12" t="s">
        <v>517</v>
      </c>
      <c r="J471" s="12"/>
    </row>
    <row r="472" spans="1:10" x14ac:dyDescent="0.25">
      <c r="A472" s="22" t="s">
        <v>1320</v>
      </c>
      <c r="B472" s="8">
        <v>45219</v>
      </c>
      <c r="C472" s="9" t="s">
        <v>1321</v>
      </c>
      <c r="D472" s="9" t="s">
        <v>1322</v>
      </c>
      <c r="E472" s="10">
        <v>48582387</v>
      </c>
      <c r="F472" s="24" t="s">
        <v>1323</v>
      </c>
      <c r="G472" s="11">
        <v>490</v>
      </c>
      <c r="H472" s="11">
        <v>490</v>
      </c>
      <c r="I472" s="12"/>
      <c r="J472" s="12"/>
    </row>
    <row r="473" spans="1:10" x14ac:dyDescent="0.25">
      <c r="A473" s="7" t="s">
        <v>1324</v>
      </c>
      <c r="B473" s="8">
        <v>45218</v>
      </c>
      <c r="C473" s="9" t="s">
        <v>61</v>
      </c>
      <c r="D473" s="9" t="s">
        <v>62</v>
      </c>
      <c r="E473" s="10">
        <v>47232480</v>
      </c>
      <c r="F473" s="9" t="s">
        <v>1325</v>
      </c>
      <c r="G473" s="11">
        <v>185.64</v>
      </c>
      <c r="H473" s="11">
        <v>185.64</v>
      </c>
      <c r="I473" s="12"/>
      <c r="J473" s="12"/>
    </row>
    <row r="474" spans="1:10" x14ac:dyDescent="0.25">
      <c r="A474" s="171" t="s">
        <v>1326</v>
      </c>
      <c r="B474" s="132">
        <v>45223</v>
      </c>
      <c r="C474" s="159" t="s">
        <v>1327</v>
      </c>
      <c r="D474" s="159" t="s">
        <v>293</v>
      </c>
      <c r="E474" s="172">
        <v>35800861</v>
      </c>
      <c r="F474" s="173" t="s">
        <v>1328</v>
      </c>
      <c r="G474" s="134">
        <v>699</v>
      </c>
      <c r="H474" s="134">
        <v>838.8</v>
      </c>
      <c r="I474" s="135"/>
      <c r="J474" s="135">
        <v>1662023</v>
      </c>
    </row>
    <row r="475" spans="1:10" x14ac:dyDescent="0.25">
      <c r="A475" s="22" t="s">
        <v>1329</v>
      </c>
      <c r="B475" s="8">
        <v>45224</v>
      </c>
      <c r="C475" s="159" t="s">
        <v>1257</v>
      </c>
      <c r="D475" s="159" t="s">
        <v>1258</v>
      </c>
      <c r="E475" s="10">
        <v>36547654</v>
      </c>
      <c r="F475" s="24" t="s">
        <v>1330</v>
      </c>
      <c r="G475" s="11">
        <v>18560</v>
      </c>
      <c r="H475" s="11">
        <v>22272</v>
      </c>
      <c r="I475" s="12" t="s">
        <v>1264</v>
      </c>
      <c r="J475" s="12" t="s">
        <v>1265</v>
      </c>
    </row>
    <row r="476" spans="1:10" x14ac:dyDescent="0.25">
      <c r="A476" s="7" t="s">
        <v>1331</v>
      </c>
      <c r="B476" s="8">
        <v>45224</v>
      </c>
      <c r="C476" s="9" t="s">
        <v>174</v>
      </c>
      <c r="D476" s="9" t="s">
        <v>175</v>
      </c>
      <c r="E476" s="10">
        <v>50605399</v>
      </c>
      <c r="F476" s="9" t="s">
        <v>1332</v>
      </c>
      <c r="G476" s="11">
        <v>3392</v>
      </c>
      <c r="H476" s="11">
        <v>3392</v>
      </c>
      <c r="I476" s="12" t="s">
        <v>1333</v>
      </c>
      <c r="J476" s="12" t="s">
        <v>1334</v>
      </c>
    </row>
    <row r="477" spans="1:10" ht="30" x14ac:dyDescent="0.25">
      <c r="A477" s="7" t="s">
        <v>1335</v>
      </c>
      <c r="B477" s="8">
        <v>45224</v>
      </c>
      <c r="C477" s="42" t="s">
        <v>454</v>
      </c>
      <c r="D477" s="24" t="s">
        <v>455</v>
      </c>
      <c r="E477" s="49" t="s">
        <v>456</v>
      </c>
      <c r="F477" s="24" t="s">
        <v>1336</v>
      </c>
      <c r="G477" s="11">
        <v>10000</v>
      </c>
      <c r="H477" s="11">
        <v>10000</v>
      </c>
      <c r="I477" s="12" t="s">
        <v>540</v>
      </c>
      <c r="J477" s="12"/>
    </row>
    <row r="478" spans="1:10" ht="30" x14ac:dyDescent="0.25">
      <c r="A478" s="22" t="s">
        <v>1337</v>
      </c>
      <c r="B478" s="8">
        <v>45225</v>
      </c>
      <c r="C478" s="159" t="s">
        <v>1257</v>
      </c>
      <c r="D478" s="159" t="s">
        <v>1258</v>
      </c>
      <c r="E478" s="10">
        <v>36547654</v>
      </c>
      <c r="F478" s="24" t="s">
        <v>1338</v>
      </c>
      <c r="G478" s="11">
        <v>68547.73</v>
      </c>
      <c r="H478" s="11">
        <v>82257.279999999999</v>
      </c>
      <c r="I478" s="12" t="s">
        <v>1260</v>
      </c>
      <c r="J478" s="12" t="s">
        <v>1261</v>
      </c>
    </row>
    <row r="479" spans="1:10" ht="30" x14ac:dyDescent="0.25">
      <c r="A479" s="171" t="s">
        <v>1339</v>
      </c>
      <c r="B479" s="132">
        <v>45226</v>
      </c>
      <c r="C479" s="159" t="s">
        <v>594</v>
      </c>
      <c r="D479" s="159" t="s">
        <v>595</v>
      </c>
      <c r="E479" s="135">
        <v>35900831</v>
      </c>
      <c r="F479" s="133" t="s">
        <v>1340</v>
      </c>
      <c r="G479" s="134">
        <v>80</v>
      </c>
      <c r="H479" s="134">
        <v>96</v>
      </c>
      <c r="I479" s="135"/>
      <c r="J479" s="135">
        <v>1572023</v>
      </c>
    </row>
    <row r="480" spans="1:10" ht="30" x14ac:dyDescent="0.25">
      <c r="A480" s="7" t="s">
        <v>1341</v>
      </c>
      <c r="B480" s="8">
        <v>45226</v>
      </c>
      <c r="C480" s="9" t="s">
        <v>521</v>
      </c>
      <c r="D480" s="9" t="s">
        <v>522</v>
      </c>
      <c r="E480" s="13">
        <v>42137004</v>
      </c>
      <c r="F480" s="24" t="s">
        <v>1342</v>
      </c>
      <c r="G480" s="11">
        <v>11295.84</v>
      </c>
      <c r="H480" s="11">
        <v>11414.74</v>
      </c>
      <c r="I480" s="27" t="s">
        <v>1343</v>
      </c>
      <c r="J480" s="12"/>
    </row>
    <row r="481" spans="1:10" x14ac:dyDescent="0.25">
      <c r="A481" s="7" t="s">
        <v>1344</v>
      </c>
      <c r="B481" s="8">
        <v>45226</v>
      </c>
      <c r="C481" s="24" t="s">
        <v>1345</v>
      </c>
      <c r="D481" s="9" t="s">
        <v>1346</v>
      </c>
      <c r="E481" s="10">
        <v>35872110</v>
      </c>
      <c r="F481" s="24" t="s">
        <v>1347</v>
      </c>
      <c r="G481" s="11">
        <v>5240</v>
      </c>
      <c r="H481" s="11">
        <v>6288</v>
      </c>
      <c r="I481" s="12"/>
      <c r="J481" s="12" t="s">
        <v>1348</v>
      </c>
    </row>
    <row r="482" spans="1:10" x14ac:dyDescent="0.25">
      <c r="A482" s="22" t="s">
        <v>1349</v>
      </c>
      <c r="B482" s="8">
        <v>45230</v>
      </c>
      <c r="C482" s="9" t="s">
        <v>494</v>
      </c>
      <c r="D482" s="9" t="s">
        <v>495</v>
      </c>
      <c r="E482" s="10">
        <v>36769304</v>
      </c>
      <c r="F482" s="9" t="s">
        <v>1350</v>
      </c>
      <c r="G482" s="11">
        <v>520</v>
      </c>
      <c r="H482" s="11">
        <v>624</v>
      </c>
      <c r="I482" s="111" t="s">
        <v>497</v>
      </c>
      <c r="J482" s="12"/>
    </row>
    <row r="483" spans="1:10" x14ac:dyDescent="0.25">
      <c r="A483" s="165" t="s">
        <v>1351</v>
      </c>
      <c r="B483" s="166">
        <v>45230</v>
      </c>
      <c r="C483" s="159" t="s">
        <v>239</v>
      </c>
      <c r="D483" s="160" t="s">
        <v>240</v>
      </c>
      <c r="E483" s="167" t="s">
        <v>241</v>
      </c>
      <c r="F483" s="9" t="s">
        <v>1352</v>
      </c>
      <c r="G483" s="93">
        <v>1303.33</v>
      </c>
      <c r="H483" s="80">
        <v>1564</v>
      </c>
      <c r="I483" s="63" t="s">
        <v>243</v>
      </c>
      <c r="J483" s="82"/>
    </row>
    <row r="484" spans="1:10" ht="30" x14ac:dyDescent="0.25">
      <c r="A484" s="165" t="s">
        <v>1353</v>
      </c>
      <c r="B484" s="8">
        <v>45230</v>
      </c>
      <c r="C484" s="9" t="s">
        <v>1354</v>
      </c>
      <c r="D484" s="9" t="s">
        <v>1355</v>
      </c>
      <c r="E484" s="10">
        <v>35955503</v>
      </c>
      <c r="F484" s="24" t="s">
        <v>1356</v>
      </c>
      <c r="G484" s="11">
        <v>254</v>
      </c>
      <c r="H484" s="11">
        <v>304.8</v>
      </c>
      <c r="I484" s="12"/>
      <c r="J484" s="27" t="s">
        <v>1357</v>
      </c>
    </row>
    <row r="485" spans="1:10" x14ac:dyDescent="0.25">
      <c r="A485" s="165" t="s">
        <v>1358</v>
      </c>
      <c r="B485" s="132">
        <v>45232</v>
      </c>
      <c r="C485" s="159" t="s">
        <v>114</v>
      </c>
      <c r="D485" s="159" t="s">
        <v>115</v>
      </c>
      <c r="E485" s="135">
        <v>46892923</v>
      </c>
      <c r="F485" s="133" t="s">
        <v>1359</v>
      </c>
      <c r="G485" s="134">
        <v>152.77000000000001</v>
      </c>
      <c r="H485" s="134">
        <v>183.33</v>
      </c>
      <c r="I485" s="111" t="s">
        <v>117</v>
      </c>
      <c r="J485" s="135"/>
    </row>
    <row r="486" spans="1:10" x14ac:dyDescent="0.25">
      <c r="A486" s="7" t="s">
        <v>1360</v>
      </c>
      <c r="B486" s="8">
        <v>45232</v>
      </c>
      <c r="C486" s="159" t="s">
        <v>121</v>
      </c>
      <c r="D486" s="159" t="s">
        <v>122</v>
      </c>
      <c r="E486" s="10">
        <v>35954612</v>
      </c>
      <c r="F486" s="24" t="s">
        <v>1361</v>
      </c>
      <c r="G486" s="11">
        <v>-11520</v>
      </c>
      <c r="H486" s="11">
        <v>-13824</v>
      </c>
      <c r="I486" s="12" t="s">
        <v>999</v>
      </c>
      <c r="J486" s="27"/>
    </row>
    <row r="487" spans="1:10" x14ac:dyDescent="0.25">
      <c r="A487" s="7" t="s">
        <v>1362</v>
      </c>
      <c r="B487" s="8">
        <v>45233</v>
      </c>
      <c r="C487" s="159" t="s">
        <v>121</v>
      </c>
      <c r="D487" s="159" t="s">
        <v>122</v>
      </c>
      <c r="E487" s="10">
        <v>35954612</v>
      </c>
      <c r="F487" s="24" t="s">
        <v>1363</v>
      </c>
      <c r="G487" s="11">
        <v>-32930</v>
      </c>
      <c r="H487" s="11">
        <v>-39516</v>
      </c>
      <c r="I487" s="12" t="s">
        <v>999</v>
      </c>
      <c r="J487" s="27"/>
    </row>
    <row r="488" spans="1:10" x14ac:dyDescent="0.25">
      <c r="A488" s="7" t="s">
        <v>1364</v>
      </c>
      <c r="B488" s="8">
        <v>45233</v>
      </c>
      <c r="C488" s="159" t="s">
        <v>121</v>
      </c>
      <c r="D488" s="159" t="s">
        <v>122</v>
      </c>
      <c r="E488" s="10">
        <v>35954612</v>
      </c>
      <c r="F488" s="24" t="s">
        <v>1365</v>
      </c>
      <c r="G488" s="11">
        <v>32930</v>
      </c>
      <c r="H488" s="11">
        <v>39516</v>
      </c>
      <c r="I488" s="12" t="s">
        <v>999</v>
      </c>
      <c r="J488" s="27"/>
    </row>
    <row r="489" spans="1:10" x14ac:dyDescent="0.25">
      <c r="A489" s="171" t="s">
        <v>1366</v>
      </c>
      <c r="B489" s="132">
        <v>45233</v>
      </c>
      <c r="C489" s="159" t="s">
        <v>89</v>
      </c>
      <c r="D489" s="159" t="s">
        <v>196</v>
      </c>
      <c r="E489" s="135">
        <v>35872900</v>
      </c>
      <c r="F489" s="133" t="s">
        <v>1367</v>
      </c>
      <c r="G489" s="134">
        <v>3300</v>
      </c>
      <c r="H489" s="134">
        <v>3960</v>
      </c>
      <c r="I489" s="28" t="s">
        <v>1368</v>
      </c>
      <c r="J489" s="135"/>
    </row>
    <row r="490" spans="1:10" ht="30" x14ac:dyDescent="0.25">
      <c r="A490" s="171" t="s">
        <v>1369</v>
      </c>
      <c r="B490" s="181">
        <v>45233</v>
      </c>
      <c r="C490" s="159" t="s">
        <v>107</v>
      </c>
      <c r="D490" s="159" t="s">
        <v>1024</v>
      </c>
      <c r="E490" s="182">
        <v>53528654</v>
      </c>
      <c r="F490" s="133" t="s">
        <v>1370</v>
      </c>
      <c r="G490" s="134">
        <v>1917.05</v>
      </c>
      <c r="H490" s="134">
        <v>2253.1999999999998</v>
      </c>
      <c r="I490" s="135" t="s">
        <v>1026</v>
      </c>
      <c r="J490" s="135"/>
    </row>
    <row r="491" spans="1:10" x14ac:dyDescent="0.25">
      <c r="A491" s="35" t="s">
        <v>1371</v>
      </c>
      <c r="B491" s="183">
        <v>45236</v>
      </c>
      <c r="C491" s="175" t="s">
        <v>39</v>
      </c>
      <c r="D491" s="175" t="s">
        <v>27</v>
      </c>
      <c r="E491" s="37">
        <v>36237337</v>
      </c>
      <c r="F491" s="39" t="s">
        <v>1372</v>
      </c>
      <c r="G491" s="134">
        <v>45</v>
      </c>
      <c r="H491" s="134">
        <v>54</v>
      </c>
      <c r="I491" s="180" t="s">
        <v>580</v>
      </c>
      <c r="J491" s="180">
        <v>1702023</v>
      </c>
    </row>
    <row r="492" spans="1:10" x14ac:dyDescent="0.25">
      <c r="A492" s="22" t="s">
        <v>1373</v>
      </c>
      <c r="B492" s="8">
        <v>45236</v>
      </c>
      <c r="C492" s="133" t="s">
        <v>805</v>
      </c>
      <c r="D492" s="133" t="s">
        <v>806</v>
      </c>
      <c r="E492" s="172">
        <v>35745274</v>
      </c>
      <c r="F492" s="24" t="s">
        <v>1374</v>
      </c>
      <c r="G492" s="11">
        <v>618</v>
      </c>
      <c r="H492" s="11">
        <v>741.6</v>
      </c>
      <c r="I492" s="12" t="s">
        <v>808</v>
      </c>
      <c r="J492" s="12"/>
    </row>
    <row r="493" spans="1:10" x14ac:dyDescent="0.25">
      <c r="A493" s="171" t="s">
        <v>1375</v>
      </c>
      <c r="B493" s="132">
        <v>45236</v>
      </c>
      <c r="C493" s="133" t="s">
        <v>1038</v>
      </c>
      <c r="D493" s="133" t="s">
        <v>1376</v>
      </c>
      <c r="E493" s="172">
        <v>35889063</v>
      </c>
      <c r="F493" s="133" t="s">
        <v>1377</v>
      </c>
      <c r="G493" s="134">
        <v>100</v>
      </c>
      <c r="H493" s="134">
        <v>100</v>
      </c>
      <c r="I493" s="135" t="s">
        <v>1040</v>
      </c>
      <c r="J493" s="135"/>
    </row>
    <row r="494" spans="1:10" x14ac:dyDescent="0.25">
      <c r="A494" s="171" t="s">
        <v>1378</v>
      </c>
      <c r="B494" s="132">
        <v>45237</v>
      </c>
      <c r="C494" s="133" t="s">
        <v>21</v>
      </c>
      <c r="D494" s="133" t="s">
        <v>431</v>
      </c>
      <c r="E494" s="172">
        <v>35722533</v>
      </c>
      <c r="F494" s="133" t="s">
        <v>1379</v>
      </c>
      <c r="G494" s="134">
        <v>400</v>
      </c>
      <c r="H494" s="134">
        <v>480</v>
      </c>
      <c r="I494" s="135" t="s">
        <v>24</v>
      </c>
      <c r="J494" s="135"/>
    </row>
    <row r="495" spans="1:10" x14ac:dyDescent="0.25">
      <c r="A495" s="171" t="s">
        <v>1380</v>
      </c>
      <c r="B495" s="132">
        <v>45237</v>
      </c>
      <c r="C495" s="133" t="s">
        <v>514</v>
      </c>
      <c r="D495" s="133" t="s">
        <v>515</v>
      </c>
      <c r="E495" s="172">
        <v>35763469</v>
      </c>
      <c r="F495" s="133" t="s">
        <v>1381</v>
      </c>
      <c r="G495" s="134">
        <v>2285.09</v>
      </c>
      <c r="H495" s="134">
        <v>2741.99</v>
      </c>
      <c r="I495" s="135" t="s">
        <v>517</v>
      </c>
      <c r="J495" s="135"/>
    </row>
    <row r="496" spans="1:10" x14ac:dyDescent="0.25">
      <c r="A496" s="171" t="s">
        <v>1382</v>
      </c>
      <c r="B496" s="132">
        <v>45238</v>
      </c>
      <c r="C496" s="133" t="s">
        <v>514</v>
      </c>
      <c r="D496" s="172" t="s">
        <v>515</v>
      </c>
      <c r="E496" s="135">
        <v>35763469</v>
      </c>
      <c r="F496" s="133" t="s">
        <v>1383</v>
      </c>
      <c r="G496" s="134">
        <v>6750</v>
      </c>
      <c r="H496" s="134">
        <v>8100</v>
      </c>
      <c r="I496" s="135" t="s">
        <v>705</v>
      </c>
      <c r="J496" s="135">
        <v>1592023</v>
      </c>
    </row>
    <row r="497" spans="1:10" x14ac:dyDescent="0.25">
      <c r="A497" s="171" t="s">
        <v>1384</v>
      </c>
      <c r="B497" s="132">
        <v>45238</v>
      </c>
      <c r="C497" s="133" t="s">
        <v>494</v>
      </c>
      <c r="D497" s="172" t="s">
        <v>495</v>
      </c>
      <c r="E497" s="135">
        <v>36769304</v>
      </c>
      <c r="F497" s="133" t="s">
        <v>1385</v>
      </c>
      <c r="G497" s="134">
        <v>200</v>
      </c>
      <c r="H497" s="134">
        <v>240</v>
      </c>
      <c r="I497" s="135" t="s">
        <v>497</v>
      </c>
      <c r="J497" s="135"/>
    </row>
    <row r="498" spans="1:10" x14ac:dyDescent="0.25">
      <c r="A498" s="22" t="s">
        <v>1386</v>
      </c>
      <c r="B498" s="8">
        <v>45239</v>
      </c>
      <c r="C498" s="133" t="s">
        <v>107</v>
      </c>
      <c r="D498" s="172" t="s">
        <v>1024</v>
      </c>
      <c r="E498" s="10">
        <v>53528654</v>
      </c>
      <c r="F498" s="24" t="s">
        <v>1387</v>
      </c>
      <c r="G498" s="11">
        <v>649.29</v>
      </c>
      <c r="H498" s="11">
        <v>649.29</v>
      </c>
      <c r="I498" s="38" t="s">
        <v>1197</v>
      </c>
      <c r="J498" s="12"/>
    </row>
    <row r="499" spans="1:10" x14ac:dyDescent="0.25">
      <c r="A499" s="171" t="s">
        <v>1388</v>
      </c>
      <c r="B499" s="132">
        <v>45239</v>
      </c>
      <c r="C499" s="133" t="s">
        <v>572</v>
      </c>
      <c r="D499" s="172" t="s">
        <v>573</v>
      </c>
      <c r="E499" s="135">
        <v>32627211</v>
      </c>
      <c r="F499" s="133" t="s">
        <v>1389</v>
      </c>
      <c r="G499" s="134">
        <v>101.2</v>
      </c>
      <c r="H499" s="134">
        <v>121.44</v>
      </c>
      <c r="I499" s="135" t="s">
        <v>677</v>
      </c>
      <c r="J499" s="135">
        <v>652023</v>
      </c>
    </row>
    <row r="500" spans="1:10" x14ac:dyDescent="0.25">
      <c r="A500" s="171" t="s">
        <v>1390</v>
      </c>
      <c r="B500" s="132">
        <v>45239</v>
      </c>
      <c r="C500" s="133" t="s">
        <v>572</v>
      </c>
      <c r="D500" s="172" t="s">
        <v>573</v>
      </c>
      <c r="E500" s="135">
        <v>32627211</v>
      </c>
      <c r="F500" s="133" t="s">
        <v>1391</v>
      </c>
      <c r="G500" s="134">
        <v>17.600000000000001</v>
      </c>
      <c r="H500" s="134">
        <v>21.12</v>
      </c>
      <c r="I500" s="135" t="s">
        <v>677</v>
      </c>
      <c r="J500" s="135">
        <v>642023</v>
      </c>
    </row>
    <row r="501" spans="1:10" x14ac:dyDescent="0.25">
      <c r="A501" s="171" t="s">
        <v>1392</v>
      </c>
      <c r="B501" s="132">
        <v>45239</v>
      </c>
      <c r="C501" s="133" t="s">
        <v>572</v>
      </c>
      <c r="D501" s="172" t="s">
        <v>573</v>
      </c>
      <c r="E501" s="135">
        <v>32627211</v>
      </c>
      <c r="F501" s="133" t="s">
        <v>1393</v>
      </c>
      <c r="G501" s="134">
        <v>2364.25</v>
      </c>
      <c r="H501" s="134">
        <v>2837.1</v>
      </c>
      <c r="I501" s="135" t="s">
        <v>677</v>
      </c>
      <c r="J501" s="135">
        <v>1642023</v>
      </c>
    </row>
    <row r="502" spans="1:10" x14ac:dyDescent="0.25">
      <c r="A502" s="171" t="s">
        <v>1394</v>
      </c>
      <c r="B502" s="132">
        <v>45240</v>
      </c>
      <c r="C502" s="133" t="s">
        <v>1038</v>
      </c>
      <c r="D502" s="133" t="s">
        <v>599</v>
      </c>
      <c r="E502" s="135">
        <v>35889063</v>
      </c>
      <c r="F502" s="133" t="s">
        <v>1395</v>
      </c>
      <c r="G502" s="184">
        <v>-5.67</v>
      </c>
      <c r="H502" s="134">
        <v>-6.8</v>
      </c>
      <c r="I502" s="135" t="s">
        <v>1040</v>
      </c>
      <c r="J502" s="135"/>
    </row>
    <row r="503" spans="1:10" x14ac:dyDescent="0.25">
      <c r="A503" s="171" t="s">
        <v>1396</v>
      </c>
      <c r="B503" s="132">
        <v>45240</v>
      </c>
      <c r="C503" s="133" t="s">
        <v>1038</v>
      </c>
      <c r="D503" s="133" t="s">
        <v>599</v>
      </c>
      <c r="E503" s="135">
        <v>35889063</v>
      </c>
      <c r="F503" s="133" t="s">
        <v>1397</v>
      </c>
      <c r="G503" s="134">
        <v>-34.42</v>
      </c>
      <c r="H503" s="134">
        <v>-41.3</v>
      </c>
      <c r="I503" s="135" t="s">
        <v>1040</v>
      </c>
      <c r="J503" s="135"/>
    </row>
    <row r="504" spans="1:10" x14ac:dyDescent="0.25">
      <c r="A504" s="171" t="s">
        <v>1398</v>
      </c>
      <c r="B504" s="132">
        <v>45240</v>
      </c>
      <c r="C504" s="133" t="s">
        <v>1038</v>
      </c>
      <c r="D504" s="133" t="s">
        <v>599</v>
      </c>
      <c r="E504" s="135">
        <v>35889063</v>
      </c>
      <c r="F504" s="133" t="s">
        <v>1399</v>
      </c>
      <c r="G504" s="134">
        <v>-37.33</v>
      </c>
      <c r="H504" s="134">
        <v>-44.8</v>
      </c>
      <c r="I504" s="135" t="s">
        <v>1040</v>
      </c>
      <c r="J504" s="135"/>
    </row>
    <row r="505" spans="1:10" x14ac:dyDescent="0.25">
      <c r="A505" s="171" t="s">
        <v>1400</v>
      </c>
      <c r="B505" s="132">
        <v>45240</v>
      </c>
      <c r="C505" s="133" t="s">
        <v>1038</v>
      </c>
      <c r="D505" s="133" t="s">
        <v>599</v>
      </c>
      <c r="E505" s="135">
        <v>35889063</v>
      </c>
      <c r="F505" s="133" t="s">
        <v>1401</v>
      </c>
      <c r="G505" s="134">
        <v>-35.67</v>
      </c>
      <c r="H505" s="134">
        <v>-42.8</v>
      </c>
      <c r="I505" s="135" t="s">
        <v>1040</v>
      </c>
      <c r="J505" s="135"/>
    </row>
    <row r="506" spans="1:10" x14ac:dyDescent="0.25">
      <c r="A506" s="171" t="s">
        <v>1402</v>
      </c>
      <c r="B506" s="132">
        <v>45240</v>
      </c>
      <c r="C506" s="133" t="s">
        <v>1038</v>
      </c>
      <c r="D506" s="133" t="s">
        <v>599</v>
      </c>
      <c r="E506" s="135">
        <v>35889063</v>
      </c>
      <c r="F506" s="133" t="s">
        <v>1403</v>
      </c>
      <c r="G506" s="134">
        <v>-118.17</v>
      </c>
      <c r="H506" s="134">
        <v>-141.80000000000001</v>
      </c>
      <c r="I506" s="135" t="s">
        <v>1040</v>
      </c>
      <c r="J506" s="135"/>
    </row>
    <row r="507" spans="1:10" x14ac:dyDescent="0.25">
      <c r="A507" s="171" t="s">
        <v>1404</v>
      </c>
      <c r="B507" s="132">
        <v>45240</v>
      </c>
      <c r="C507" s="133" t="s">
        <v>139</v>
      </c>
      <c r="D507" s="133" t="s">
        <v>140</v>
      </c>
      <c r="E507" s="135">
        <v>42156424</v>
      </c>
      <c r="F507" s="133" t="s">
        <v>1248</v>
      </c>
      <c r="G507" s="134">
        <v>8892.4500000000007</v>
      </c>
      <c r="H507" s="134">
        <v>10670.94</v>
      </c>
      <c r="I507" s="135" t="s">
        <v>747</v>
      </c>
      <c r="J507" s="135"/>
    </row>
    <row r="508" spans="1:10" x14ac:dyDescent="0.25">
      <c r="A508" s="171" t="s">
        <v>1405</v>
      </c>
      <c r="B508" s="132">
        <v>45243</v>
      </c>
      <c r="C508" s="133" t="s">
        <v>1257</v>
      </c>
      <c r="D508" s="133" t="s">
        <v>1258</v>
      </c>
      <c r="E508" s="135">
        <v>36547654</v>
      </c>
      <c r="F508" s="133" t="s">
        <v>1406</v>
      </c>
      <c r="G508" s="134">
        <v>1070</v>
      </c>
      <c r="H508" s="134">
        <v>1284</v>
      </c>
      <c r="I508" s="135" t="s">
        <v>1264</v>
      </c>
      <c r="J508" s="135">
        <v>1462023</v>
      </c>
    </row>
    <row r="509" spans="1:10" x14ac:dyDescent="0.25">
      <c r="A509" s="171" t="s">
        <v>1407</v>
      </c>
      <c r="B509" s="132">
        <v>45243</v>
      </c>
      <c r="C509" s="133" t="s">
        <v>1257</v>
      </c>
      <c r="D509" s="133" t="s">
        <v>1258</v>
      </c>
      <c r="E509" s="135">
        <v>36547654</v>
      </c>
      <c r="F509" s="133" t="s">
        <v>1408</v>
      </c>
      <c r="G509" s="134">
        <v>8095.2</v>
      </c>
      <c r="H509" s="134">
        <v>9714.2000000000007</v>
      </c>
      <c r="I509" s="135" t="s">
        <v>1264</v>
      </c>
      <c r="J509" s="135">
        <v>1462023</v>
      </c>
    </row>
    <row r="510" spans="1:10" x14ac:dyDescent="0.25">
      <c r="A510" s="171" t="s">
        <v>1409</v>
      </c>
      <c r="B510" s="132">
        <v>45243</v>
      </c>
      <c r="C510" s="133" t="s">
        <v>526</v>
      </c>
      <c r="D510" s="172" t="s">
        <v>1243</v>
      </c>
      <c r="E510" s="172">
        <v>36215791</v>
      </c>
      <c r="F510" s="133" t="s">
        <v>1410</v>
      </c>
      <c r="G510" s="134">
        <v>3513.01</v>
      </c>
      <c r="H510" s="134">
        <v>4215.6099999999997</v>
      </c>
      <c r="I510" s="135" t="s">
        <v>811</v>
      </c>
      <c r="J510" s="135"/>
    </row>
    <row r="511" spans="1:10" x14ac:dyDescent="0.25">
      <c r="A511" s="171" t="s">
        <v>1411</v>
      </c>
      <c r="B511" s="132">
        <v>45243</v>
      </c>
      <c r="C511" s="133" t="s">
        <v>134</v>
      </c>
      <c r="D511" s="172" t="s">
        <v>135</v>
      </c>
      <c r="E511" s="172">
        <v>36631124</v>
      </c>
      <c r="F511" s="172" t="s">
        <v>1412</v>
      </c>
      <c r="G511" s="134">
        <v>4.33</v>
      </c>
      <c r="H511" s="134">
        <v>5.2</v>
      </c>
      <c r="I511" s="135" t="s">
        <v>246</v>
      </c>
      <c r="J511" s="135"/>
    </row>
    <row r="512" spans="1:10" x14ac:dyDescent="0.25">
      <c r="A512" s="171" t="s">
        <v>1413</v>
      </c>
      <c r="B512" s="132">
        <v>45244</v>
      </c>
      <c r="C512" s="133" t="s">
        <v>216</v>
      </c>
      <c r="D512" s="133" t="s">
        <v>217</v>
      </c>
      <c r="E512" s="135">
        <v>52081061</v>
      </c>
      <c r="F512" s="172" t="s">
        <v>1414</v>
      </c>
      <c r="G512" s="134">
        <v>1989.58</v>
      </c>
      <c r="H512" s="134">
        <v>3587.5</v>
      </c>
      <c r="I512" s="135" t="s">
        <v>372</v>
      </c>
      <c r="J512" s="135">
        <v>1482023</v>
      </c>
    </row>
    <row r="513" spans="1:10" x14ac:dyDescent="0.25">
      <c r="A513" s="22" t="s">
        <v>1415</v>
      </c>
      <c r="B513" s="8">
        <v>45245</v>
      </c>
      <c r="C513" s="133" t="s">
        <v>121</v>
      </c>
      <c r="D513" s="133" t="s">
        <v>122</v>
      </c>
      <c r="E513" s="172">
        <v>35954612</v>
      </c>
      <c r="F513" s="172" t="s">
        <v>1416</v>
      </c>
      <c r="G513" s="11">
        <v>29560</v>
      </c>
      <c r="H513" s="11">
        <v>35472</v>
      </c>
      <c r="I513" s="12" t="s">
        <v>999</v>
      </c>
      <c r="J513" s="12"/>
    </row>
    <row r="514" spans="1:10" x14ac:dyDescent="0.25">
      <c r="A514" s="22" t="s">
        <v>1417</v>
      </c>
      <c r="B514" s="8">
        <v>45245</v>
      </c>
      <c r="C514" s="133" t="s">
        <v>844</v>
      </c>
      <c r="D514" s="133" t="s">
        <v>845</v>
      </c>
      <c r="E514" s="10">
        <v>36763527</v>
      </c>
      <c r="F514" s="24" t="s">
        <v>1418</v>
      </c>
      <c r="G514" s="11">
        <v>4702.5</v>
      </c>
      <c r="H514" s="11">
        <v>5643</v>
      </c>
      <c r="I514" s="12" t="s">
        <v>847</v>
      </c>
      <c r="J514" s="12" t="s">
        <v>1419</v>
      </c>
    </row>
    <row r="515" spans="1:10" x14ac:dyDescent="0.25">
      <c r="A515" s="171" t="s">
        <v>1420</v>
      </c>
      <c r="B515" s="132">
        <v>45243</v>
      </c>
      <c r="C515" s="133" t="s">
        <v>134</v>
      </c>
      <c r="D515" s="172" t="s">
        <v>135</v>
      </c>
      <c r="E515" s="172">
        <v>36631124</v>
      </c>
      <c r="F515" s="133" t="s">
        <v>1421</v>
      </c>
      <c r="G515" s="134">
        <v>-5.2</v>
      </c>
      <c r="H515" s="134">
        <v>-5.2</v>
      </c>
      <c r="I515" s="135" t="s">
        <v>246</v>
      </c>
      <c r="J515" s="135"/>
    </row>
    <row r="516" spans="1:10" x14ac:dyDescent="0.25">
      <c r="A516" s="171" t="s">
        <v>1422</v>
      </c>
      <c r="B516" s="132">
        <v>45250</v>
      </c>
      <c r="C516" s="172" t="s">
        <v>365</v>
      </c>
      <c r="D516" s="133" t="s">
        <v>366</v>
      </c>
      <c r="E516" s="135">
        <v>52929230</v>
      </c>
      <c r="F516" s="133" t="s">
        <v>1423</v>
      </c>
      <c r="G516" s="134">
        <v>2276.67</v>
      </c>
      <c r="H516" s="134">
        <v>2732</v>
      </c>
      <c r="I516" s="135" t="s">
        <v>368</v>
      </c>
      <c r="J516" s="135"/>
    </row>
    <row r="517" spans="1:10" ht="30" x14ac:dyDescent="0.25">
      <c r="A517" s="22" t="s">
        <v>1424</v>
      </c>
      <c r="B517" s="8">
        <v>45251</v>
      </c>
      <c r="C517" s="133" t="s">
        <v>26</v>
      </c>
      <c r="D517" s="133" t="s">
        <v>1425</v>
      </c>
      <c r="E517" s="10">
        <v>52599515</v>
      </c>
      <c r="F517" s="24" t="s">
        <v>1426</v>
      </c>
      <c r="G517" s="11">
        <v>3781.86</v>
      </c>
      <c r="H517" s="11">
        <v>4538.2299999999996</v>
      </c>
      <c r="I517" s="28" t="s">
        <v>1009</v>
      </c>
      <c r="J517" s="12"/>
    </row>
    <row r="518" spans="1:10" x14ac:dyDescent="0.25">
      <c r="A518" s="171" t="s">
        <v>1427</v>
      </c>
      <c r="B518" s="132">
        <v>45251</v>
      </c>
      <c r="C518" s="133" t="s">
        <v>84</v>
      </c>
      <c r="D518" s="133" t="s">
        <v>1428</v>
      </c>
      <c r="E518" s="135">
        <v>31365078</v>
      </c>
      <c r="F518" s="172" t="s">
        <v>1429</v>
      </c>
      <c r="G518" s="134">
        <v>82</v>
      </c>
      <c r="H518" s="134">
        <v>98.4</v>
      </c>
      <c r="I518" s="135"/>
      <c r="J518" s="135">
        <v>1602023</v>
      </c>
    </row>
    <row r="519" spans="1:10" x14ac:dyDescent="0.25">
      <c r="A519" s="22" t="s">
        <v>1430</v>
      </c>
      <c r="B519" s="8">
        <v>45252</v>
      </c>
      <c r="C519" s="133" t="s">
        <v>1431</v>
      </c>
      <c r="D519" s="133" t="s">
        <v>1432</v>
      </c>
      <c r="E519" s="10">
        <v>35881674</v>
      </c>
      <c r="F519" s="24" t="s">
        <v>1433</v>
      </c>
      <c r="G519" s="11">
        <v>400</v>
      </c>
      <c r="H519" s="11">
        <v>480</v>
      </c>
      <c r="I519" s="12"/>
      <c r="J519" s="12" t="s">
        <v>1434</v>
      </c>
    </row>
    <row r="520" spans="1:10" x14ac:dyDescent="0.25">
      <c r="A520" s="55" t="s">
        <v>1435</v>
      </c>
      <c r="B520" s="15">
        <v>45253</v>
      </c>
      <c r="C520" s="56" t="s">
        <v>312</v>
      </c>
      <c r="D520" s="56" t="s">
        <v>1436</v>
      </c>
      <c r="E520" s="185">
        <v>36287229</v>
      </c>
      <c r="F520" s="16" t="s">
        <v>1437</v>
      </c>
      <c r="G520" s="18">
        <v>74.17</v>
      </c>
      <c r="H520" s="18">
        <v>89</v>
      </c>
      <c r="I520" s="19"/>
      <c r="J520" s="19" t="s">
        <v>1438</v>
      </c>
    </row>
    <row r="521" spans="1:10" x14ac:dyDescent="0.25">
      <c r="A521" s="55" t="s">
        <v>1439</v>
      </c>
      <c r="B521" s="15">
        <v>45252</v>
      </c>
      <c r="C521" s="16" t="s">
        <v>1289</v>
      </c>
      <c r="D521" s="16" t="s">
        <v>1290</v>
      </c>
      <c r="E521" s="10">
        <v>45429341</v>
      </c>
      <c r="F521" s="24" t="s">
        <v>1440</v>
      </c>
      <c r="G521" s="11">
        <v>-1300</v>
      </c>
      <c r="H521" s="11">
        <v>-1560</v>
      </c>
      <c r="I521" s="12"/>
      <c r="J521" s="12" t="s">
        <v>1441</v>
      </c>
    </row>
    <row r="522" spans="1:10" x14ac:dyDescent="0.25">
      <c r="A522" s="22" t="s">
        <v>1442</v>
      </c>
      <c r="B522" s="8">
        <v>45252</v>
      </c>
      <c r="C522" s="9" t="s">
        <v>1289</v>
      </c>
      <c r="D522" s="9" t="s">
        <v>1290</v>
      </c>
      <c r="E522" s="52">
        <v>45429341</v>
      </c>
      <c r="F522" s="24" t="s">
        <v>1291</v>
      </c>
      <c r="G522" s="11">
        <v>1300</v>
      </c>
      <c r="H522" s="11">
        <v>1560</v>
      </c>
      <c r="I522" s="12"/>
      <c r="J522" s="12" t="s">
        <v>1441</v>
      </c>
    </row>
    <row r="523" spans="1:10" x14ac:dyDescent="0.25">
      <c r="A523" s="22" t="s">
        <v>1443</v>
      </c>
      <c r="B523" s="8">
        <v>45257</v>
      </c>
      <c r="C523" s="9" t="s">
        <v>216</v>
      </c>
      <c r="D523" s="9" t="s">
        <v>217</v>
      </c>
      <c r="E523" s="10">
        <v>52081061</v>
      </c>
      <c r="F523" s="24" t="s">
        <v>1444</v>
      </c>
      <c r="G523" s="11">
        <v>2989.58</v>
      </c>
      <c r="H523" s="11">
        <v>3587.5</v>
      </c>
      <c r="I523" s="12" t="s">
        <v>372</v>
      </c>
      <c r="J523" s="12" t="s">
        <v>1445</v>
      </c>
    </row>
    <row r="524" spans="1:10" x14ac:dyDescent="0.25">
      <c r="A524" s="22" t="s">
        <v>1446</v>
      </c>
      <c r="B524" s="8">
        <v>45257</v>
      </c>
      <c r="C524" s="9" t="s">
        <v>114</v>
      </c>
      <c r="D524" s="9" t="s">
        <v>115</v>
      </c>
      <c r="E524" s="10">
        <v>46892923</v>
      </c>
      <c r="F524" s="133" t="s">
        <v>1447</v>
      </c>
      <c r="G524" s="11">
        <v>152.77000000000001</v>
      </c>
      <c r="H524" s="11">
        <v>183.33</v>
      </c>
      <c r="I524" s="12" t="s">
        <v>117</v>
      </c>
      <c r="J524" s="12"/>
    </row>
    <row r="525" spans="1:10" ht="30" x14ac:dyDescent="0.25">
      <c r="A525" s="22" t="s">
        <v>1448</v>
      </c>
      <c r="B525" s="8">
        <v>45258</v>
      </c>
      <c r="C525" s="9" t="s">
        <v>594</v>
      </c>
      <c r="D525" s="9" t="s">
        <v>595</v>
      </c>
      <c r="E525" s="10">
        <v>35900831</v>
      </c>
      <c r="F525" s="24" t="s">
        <v>1449</v>
      </c>
      <c r="G525" s="11">
        <v>90.83</v>
      </c>
      <c r="H525" s="11">
        <v>109</v>
      </c>
      <c r="I525" s="12"/>
      <c r="J525" s="12" t="s">
        <v>1450</v>
      </c>
    </row>
    <row r="526" spans="1:10" x14ac:dyDescent="0.25">
      <c r="A526" s="29" t="s">
        <v>1451</v>
      </c>
      <c r="B526" s="30">
        <v>45243</v>
      </c>
      <c r="C526" s="172" t="s">
        <v>134</v>
      </c>
      <c r="D526" s="32" t="s">
        <v>135</v>
      </c>
      <c r="E526" s="32">
        <v>36631124</v>
      </c>
      <c r="F526" s="32" t="s">
        <v>1452</v>
      </c>
      <c r="G526" s="34">
        <v>392.35</v>
      </c>
      <c r="H526" s="34">
        <v>392.35</v>
      </c>
      <c r="I526" s="33" t="s">
        <v>246</v>
      </c>
      <c r="J526" s="33" t="s">
        <v>419</v>
      </c>
    </row>
    <row r="527" spans="1:10" x14ac:dyDescent="0.25">
      <c r="A527" s="29" t="s">
        <v>1453</v>
      </c>
      <c r="B527" s="186">
        <v>45259</v>
      </c>
      <c r="C527" s="32" t="s">
        <v>436</v>
      </c>
      <c r="D527" s="32" t="s">
        <v>437</v>
      </c>
      <c r="E527" s="32">
        <v>34144994</v>
      </c>
      <c r="F527" s="32" t="s">
        <v>1162</v>
      </c>
      <c r="G527" s="34">
        <v>326</v>
      </c>
      <c r="H527" s="34">
        <v>391.2</v>
      </c>
      <c r="I527" s="33" t="s">
        <v>419</v>
      </c>
      <c r="J527" s="33">
        <v>1742023</v>
      </c>
    </row>
    <row r="528" spans="1:10" x14ac:dyDescent="0.25">
      <c r="A528" s="187" t="s">
        <v>1454</v>
      </c>
      <c r="B528" s="188">
        <v>45259</v>
      </c>
      <c r="C528" s="175" t="s">
        <v>39</v>
      </c>
      <c r="D528" s="175" t="s">
        <v>27</v>
      </c>
      <c r="E528" s="37">
        <v>36237337</v>
      </c>
      <c r="F528" s="39" t="s">
        <v>1455</v>
      </c>
      <c r="G528" s="34">
        <v>45</v>
      </c>
      <c r="H528" s="34">
        <v>54</v>
      </c>
      <c r="I528" s="180" t="s">
        <v>580</v>
      </c>
      <c r="J528" s="180">
        <v>1702023</v>
      </c>
    </row>
    <row r="529" spans="1:10" x14ac:dyDescent="0.25">
      <c r="A529" s="189" t="s">
        <v>1456</v>
      </c>
      <c r="B529" s="190">
        <v>45264</v>
      </c>
      <c r="C529" s="175" t="s">
        <v>89</v>
      </c>
      <c r="D529" s="175" t="s">
        <v>196</v>
      </c>
      <c r="E529" s="37">
        <v>35872900</v>
      </c>
      <c r="F529" s="39" t="s">
        <v>1457</v>
      </c>
      <c r="G529" s="40">
        <v>1700</v>
      </c>
      <c r="H529" s="40">
        <v>2040</v>
      </c>
      <c r="I529" s="191" t="s">
        <v>1368</v>
      </c>
      <c r="J529" s="192" t="s">
        <v>419</v>
      </c>
    </row>
    <row r="530" spans="1:10" x14ac:dyDescent="0.25">
      <c r="A530" s="193" t="s">
        <v>1458</v>
      </c>
      <c r="B530" s="190">
        <v>45261</v>
      </c>
      <c r="C530" s="194" t="s">
        <v>39</v>
      </c>
      <c r="D530" s="194" t="s">
        <v>27</v>
      </c>
      <c r="E530" s="195">
        <v>36237337</v>
      </c>
      <c r="F530" s="196" t="s">
        <v>1459</v>
      </c>
      <c r="G530" s="197">
        <v>45</v>
      </c>
      <c r="H530" s="198">
        <v>54</v>
      </c>
      <c r="I530" s="199" t="s">
        <v>580</v>
      </c>
      <c r="J530" s="200">
        <v>1702023</v>
      </c>
    </row>
    <row r="531" spans="1:10" x14ac:dyDescent="0.25">
      <c r="A531" s="189" t="s">
        <v>1460</v>
      </c>
      <c r="B531" s="46">
        <v>45261</v>
      </c>
      <c r="C531" s="133" t="s">
        <v>39</v>
      </c>
      <c r="D531" s="133" t="s">
        <v>27</v>
      </c>
      <c r="E531" s="172">
        <v>36237337</v>
      </c>
      <c r="F531" s="24" t="s">
        <v>1461</v>
      </c>
      <c r="G531" s="11">
        <v>105.8</v>
      </c>
      <c r="H531" s="201">
        <v>126.96</v>
      </c>
      <c r="I531" s="199" t="s">
        <v>580</v>
      </c>
      <c r="J531" s="200" t="s">
        <v>1462</v>
      </c>
    </row>
    <row r="532" spans="1:10" x14ac:dyDescent="0.25">
      <c r="A532" s="187" t="s">
        <v>1463</v>
      </c>
      <c r="B532" s="8">
        <v>45261</v>
      </c>
      <c r="C532" s="133" t="s">
        <v>39</v>
      </c>
      <c r="D532" s="133" t="s">
        <v>27</v>
      </c>
      <c r="E532" s="172">
        <v>36237337</v>
      </c>
      <c r="F532" s="24" t="s">
        <v>1461</v>
      </c>
      <c r="G532" s="11">
        <v>105.8</v>
      </c>
      <c r="H532" s="201">
        <v>126.96</v>
      </c>
      <c r="I532" s="199" t="s">
        <v>580</v>
      </c>
      <c r="J532" s="200" t="s">
        <v>1464</v>
      </c>
    </row>
    <row r="533" spans="1:10" x14ac:dyDescent="0.25">
      <c r="A533" s="189" t="s">
        <v>1465</v>
      </c>
      <c r="B533" s="202">
        <v>45264</v>
      </c>
      <c r="C533" s="9" t="s">
        <v>365</v>
      </c>
      <c r="D533" s="9" t="s">
        <v>366</v>
      </c>
      <c r="E533" s="10">
        <v>52929230</v>
      </c>
      <c r="F533" s="24" t="s">
        <v>1466</v>
      </c>
      <c r="G533" s="11">
        <v>1710</v>
      </c>
      <c r="H533" s="11">
        <v>2052</v>
      </c>
      <c r="I533" s="203" t="s">
        <v>1467</v>
      </c>
      <c r="J533" s="203"/>
    </row>
    <row r="534" spans="1:10" x14ac:dyDescent="0.25">
      <c r="A534" s="96" t="s">
        <v>1468</v>
      </c>
      <c r="B534" s="8">
        <v>45264</v>
      </c>
      <c r="C534" s="9" t="s">
        <v>805</v>
      </c>
      <c r="D534" s="9" t="s">
        <v>806</v>
      </c>
      <c r="E534" s="10">
        <v>35745274</v>
      </c>
      <c r="F534" s="24" t="s">
        <v>1469</v>
      </c>
      <c r="G534" s="11">
        <v>618</v>
      </c>
      <c r="H534" s="11">
        <v>741.6</v>
      </c>
      <c r="I534" s="12" t="s">
        <v>808</v>
      </c>
      <c r="J534" s="12"/>
    </row>
    <row r="535" spans="1:10" ht="30" x14ac:dyDescent="0.25">
      <c r="A535" s="189" t="s">
        <v>1470</v>
      </c>
      <c r="B535" s="8">
        <v>45264</v>
      </c>
      <c r="C535" s="9" t="s">
        <v>107</v>
      </c>
      <c r="D535" s="9" t="s">
        <v>1024</v>
      </c>
      <c r="E535" s="10">
        <v>53528654</v>
      </c>
      <c r="F535" s="133" t="s">
        <v>1471</v>
      </c>
      <c r="G535" s="11">
        <v>2338.79</v>
      </c>
      <c r="H535" s="11">
        <v>2836.83</v>
      </c>
      <c r="I535" s="12" t="s">
        <v>1026</v>
      </c>
      <c r="J535" s="12"/>
    </row>
    <row r="536" spans="1:10" x14ac:dyDescent="0.25">
      <c r="A536" s="193" t="s">
        <v>1472</v>
      </c>
      <c r="B536" s="15">
        <v>45264</v>
      </c>
      <c r="C536" s="56" t="s">
        <v>1038</v>
      </c>
      <c r="D536" s="194" t="s">
        <v>599</v>
      </c>
      <c r="E536" s="185">
        <v>35889063</v>
      </c>
      <c r="F536" s="204" t="s">
        <v>1473</v>
      </c>
      <c r="G536" s="18">
        <v>100</v>
      </c>
      <c r="H536" s="18">
        <v>100</v>
      </c>
      <c r="I536" s="19" t="s">
        <v>1040</v>
      </c>
      <c r="J536" s="19"/>
    </row>
    <row r="537" spans="1:10" x14ac:dyDescent="0.25">
      <c r="A537" s="22" t="s">
        <v>1474</v>
      </c>
      <c r="B537" s="8">
        <v>45265</v>
      </c>
      <c r="C537" s="9" t="s">
        <v>121</v>
      </c>
      <c r="D537" s="9" t="s">
        <v>122</v>
      </c>
      <c r="E537" s="10">
        <v>54669464</v>
      </c>
      <c r="F537" s="24" t="s">
        <v>1475</v>
      </c>
      <c r="G537" s="11">
        <v>780</v>
      </c>
      <c r="H537" s="11">
        <v>936</v>
      </c>
      <c r="I537" s="12" t="s">
        <v>999</v>
      </c>
      <c r="J537" s="12"/>
    </row>
    <row r="538" spans="1:10" x14ac:dyDescent="0.25">
      <c r="A538" s="22" t="s">
        <v>1476</v>
      </c>
      <c r="B538" s="8">
        <v>45265</v>
      </c>
      <c r="C538" s="9" t="s">
        <v>121</v>
      </c>
      <c r="D538" s="9" t="s">
        <v>122</v>
      </c>
      <c r="E538" s="10">
        <v>54669464</v>
      </c>
      <c r="F538" s="24" t="s">
        <v>1477</v>
      </c>
      <c r="G538" s="11">
        <v>780</v>
      </c>
      <c r="H538" s="11">
        <v>936</v>
      </c>
      <c r="I538" s="12" t="s">
        <v>999</v>
      </c>
      <c r="J538" s="12"/>
    </row>
    <row r="539" spans="1:10" x14ac:dyDescent="0.25">
      <c r="A539" s="22" t="s">
        <v>1478</v>
      </c>
      <c r="B539" s="8">
        <v>45265</v>
      </c>
      <c r="C539" s="9" t="s">
        <v>844</v>
      </c>
      <c r="D539" s="9" t="s">
        <v>845</v>
      </c>
      <c r="E539" s="10">
        <v>36763527</v>
      </c>
      <c r="F539" s="24" t="s">
        <v>1479</v>
      </c>
      <c r="G539" s="11">
        <v>16140.5</v>
      </c>
      <c r="H539" s="11">
        <v>19368.599999999999</v>
      </c>
      <c r="I539" s="12" t="s">
        <v>847</v>
      </c>
      <c r="J539" s="12" t="s">
        <v>1419</v>
      </c>
    </row>
    <row r="540" spans="1:10" x14ac:dyDescent="0.25">
      <c r="A540" s="22" t="s">
        <v>1480</v>
      </c>
      <c r="B540" s="8">
        <v>45267</v>
      </c>
      <c r="C540" s="9" t="s">
        <v>514</v>
      </c>
      <c r="D540" s="9" t="s">
        <v>515</v>
      </c>
      <c r="E540" s="10">
        <v>35763469</v>
      </c>
      <c r="F540" s="24" t="s">
        <v>1481</v>
      </c>
      <c r="G540" s="11">
        <v>24</v>
      </c>
      <c r="H540" s="11">
        <v>28.8</v>
      </c>
      <c r="I540" s="12" t="s">
        <v>517</v>
      </c>
      <c r="J540" s="12" t="s">
        <v>1482</v>
      </c>
    </row>
    <row r="541" spans="1:10" x14ac:dyDescent="0.25">
      <c r="A541" s="22" t="s">
        <v>1483</v>
      </c>
      <c r="B541" s="8">
        <v>45267</v>
      </c>
      <c r="C541" s="9" t="s">
        <v>514</v>
      </c>
      <c r="D541" s="9" t="s">
        <v>515</v>
      </c>
      <c r="E541" s="10">
        <v>35763469</v>
      </c>
      <c r="F541" s="172" t="s">
        <v>1484</v>
      </c>
      <c r="G541" s="11">
        <v>2729.32</v>
      </c>
      <c r="H541" s="11">
        <v>3275.18</v>
      </c>
      <c r="I541" s="12" t="s">
        <v>517</v>
      </c>
      <c r="J541" s="12"/>
    </row>
    <row r="542" spans="1:10" x14ac:dyDescent="0.25">
      <c r="A542" s="55" t="s">
        <v>1485</v>
      </c>
      <c r="B542" s="15">
        <v>45266</v>
      </c>
      <c r="C542" s="16" t="s">
        <v>239</v>
      </c>
      <c r="D542" s="16" t="s">
        <v>240</v>
      </c>
      <c r="E542" s="185">
        <v>3964</v>
      </c>
      <c r="F542" s="204" t="s">
        <v>1486</v>
      </c>
      <c r="G542" s="18">
        <v>1303.33</v>
      </c>
      <c r="H542" s="18">
        <v>1564</v>
      </c>
      <c r="I542" s="19" t="s">
        <v>243</v>
      </c>
      <c r="J542" s="19"/>
    </row>
    <row r="543" spans="1:10" x14ac:dyDescent="0.25">
      <c r="A543" s="22" t="s">
        <v>1487</v>
      </c>
      <c r="B543" s="8">
        <v>45266</v>
      </c>
      <c r="C543" s="9" t="s">
        <v>239</v>
      </c>
      <c r="D543" s="9" t="s">
        <v>240</v>
      </c>
      <c r="E543" s="10">
        <v>3964</v>
      </c>
      <c r="F543" s="24" t="s">
        <v>1488</v>
      </c>
      <c r="G543" s="11">
        <v>1303.33</v>
      </c>
      <c r="H543" s="11">
        <v>1564</v>
      </c>
      <c r="I543" s="12" t="s">
        <v>243</v>
      </c>
      <c r="J543" s="12"/>
    </row>
    <row r="544" spans="1:10" x14ac:dyDescent="0.25">
      <c r="A544" s="22" t="s">
        <v>1489</v>
      </c>
      <c r="B544" s="8">
        <v>45268</v>
      </c>
      <c r="C544" s="9" t="s">
        <v>526</v>
      </c>
      <c r="D544" s="9" t="s">
        <v>527</v>
      </c>
      <c r="E544" s="10">
        <v>36215791</v>
      </c>
      <c r="F544" s="133" t="s">
        <v>1490</v>
      </c>
      <c r="G544" s="11">
        <v>3540.99</v>
      </c>
      <c r="H544" s="11">
        <v>4249.1899999999996</v>
      </c>
      <c r="I544" s="12" t="s">
        <v>811</v>
      </c>
      <c r="J544" s="12"/>
    </row>
    <row r="545" spans="1:10" x14ac:dyDescent="0.25">
      <c r="A545" s="22" t="s">
        <v>1491</v>
      </c>
      <c r="B545" s="8">
        <v>45268</v>
      </c>
      <c r="C545" s="9" t="s">
        <v>312</v>
      </c>
      <c r="D545" s="9" t="s">
        <v>313</v>
      </c>
      <c r="E545" s="10">
        <v>36287229</v>
      </c>
      <c r="F545" s="24" t="s">
        <v>1492</v>
      </c>
      <c r="G545" s="11">
        <v>81.67</v>
      </c>
      <c r="H545" s="11">
        <v>98</v>
      </c>
      <c r="I545" s="12"/>
      <c r="J545" s="12" t="s">
        <v>1493</v>
      </c>
    </row>
    <row r="546" spans="1:10" x14ac:dyDescent="0.25">
      <c r="A546" s="22" t="s">
        <v>1494</v>
      </c>
      <c r="B546" s="8">
        <v>45268</v>
      </c>
      <c r="C546" s="9" t="s">
        <v>21</v>
      </c>
      <c r="D546" s="9" t="s">
        <v>431</v>
      </c>
      <c r="E546" s="10">
        <v>35722533</v>
      </c>
      <c r="F546" s="24" t="s">
        <v>1495</v>
      </c>
      <c r="G546" s="11">
        <v>400</v>
      </c>
      <c r="H546" s="11">
        <v>480</v>
      </c>
      <c r="I546" s="12" t="s">
        <v>24</v>
      </c>
      <c r="J546" s="12"/>
    </row>
    <row r="547" spans="1:10" x14ac:dyDescent="0.25">
      <c r="A547" s="22" t="s">
        <v>1496</v>
      </c>
      <c r="B547" s="8">
        <v>45268</v>
      </c>
      <c r="C547" s="9" t="s">
        <v>114</v>
      </c>
      <c r="D547" s="9" t="s">
        <v>115</v>
      </c>
      <c r="E547" s="10">
        <v>46892923</v>
      </c>
      <c r="F547" s="133" t="s">
        <v>1497</v>
      </c>
      <c r="G547" s="11">
        <v>152.77000000000001</v>
      </c>
      <c r="H547" s="11">
        <v>183.33</v>
      </c>
      <c r="I547" s="12" t="s">
        <v>117</v>
      </c>
      <c r="J547" s="12"/>
    </row>
    <row r="548" spans="1:10" x14ac:dyDescent="0.25">
      <c r="A548" s="22" t="s">
        <v>1498</v>
      </c>
      <c r="B548" s="8">
        <v>45268</v>
      </c>
      <c r="C548" s="9" t="s">
        <v>1431</v>
      </c>
      <c r="D548" s="133" t="s">
        <v>1432</v>
      </c>
      <c r="E548" s="10">
        <v>35881674</v>
      </c>
      <c r="F548" s="24" t="s">
        <v>1499</v>
      </c>
      <c r="G548" s="11">
        <v>400</v>
      </c>
      <c r="H548" s="11">
        <v>480</v>
      </c>
      <c r="I548" s="12"/>
      <c r="J548" s="12" t="s">
        <v>1500</v>
      </c>
    </row>
    <row r="549" spans="1:10" x14ac:dyDescent="0.25">
      <c r="A549" s="22" t="s">
        <v>1501</v>
      </c>
      <c r="B549" s="8">
        <v>45267</v>
      </c>
      <c r="C549" s="9" t="s">
        <v>494</v>
      </c>
      <c r="D549" s="9" t="s">
        <v>495</v>
      </c>
      <c r="E549" s="10">
        <v>36769304</v>
      </c>
      <c r="F549" s="133" t="s">
        <v>1502</v>
      </c>
      <c r="G549" s="11">
        <v>200</v>
      </c>
      <c r="H549" s="11">
        <v>240</v>
      </c>
      <c r="I549" s="12" t="s">
        <v>497</v>
      </c>
      <c r="J549" s="12"/>
    </row>
    <row r="550" spans="1:10" x14ac:dyDescent="0.25">
      <c r="A550" s="22" t="s">
        <v>1503</v>
      </c>
      <c r="B550" s="8">
        <v>45267</v>
      </c>
      <c r="C550" s="9" t="s">
        <v>1504</v>
      </c>
      <c r="D550" s="9" t="s">
        <v>1505</v>
      </c>
      <c r="E550" s="10">
        <v>51871998</v>
      </c>
      <c r="F550" s="24" t="s">
        <v>1506</v>
      </c>
      <c r="G550" s="11">
        <v>960</v>
      </c>
      <c r="H550" s="11">
        <v>1152</v>
      </c>
      <c r="I550" s="12"/>
      <c r="J550" s="12" t="s">
        <v>1507</v>
      </c>
    </row>
    <row r="551" spans="1:10" x14ac:dyDescent="0.25">
      <c r="A551" s="22" t="s">
        <v>1508</v>
      </c>
      <c r="B551" s="8">
        <v>45271</v>
      </c>
      <c r="C551" s="9" t="s">
        <v>494</v>
      </c>
      <c r="D551" s="9" t="s">
        <v>495</v>
      </c>
      <c r="E551" s="10">
        <v>36769304</v>
      </c>
      <c r="F551" s="24" t="s">
        <v>1509</v>
      </c>
      <c r="G551" s="11">
        <v>520</v>
      </c>
      <c r="H551" s="11">
        <v>624</v>
      </c>
      <c r="I551" s="12" t="s">
        <v>497</v>
      </c>
      <c r="J551" s="12"/>
    </row>
    <row r="552" spans="1:10" x14ac:dyDescent="0.25">
      <c r="A552" s="22" t="s">
        <v>1510</v>
      </c>
      <c r="B552" s="8">
        <v>45272</v>
      </c>
      <c r="C552" s="9" t="s">
        <v>121</v>
      </c>
      <c r="D552" s="9" t="s">
        <v>122</v>
      </c>
      <c r="E552" s="10">
        <v>35954612</v>
      </c>
      <c r="F552" s="24" t="s">
        <v>1511</v>
      </c>
      <c r="G552" s="11">
        <v>53560</v>
      </c>
      <c r="H552" s="11">
        <v>64272</v>
      </c>
      <c r="I552" s="12" t="s">
        <v>999</v>
      </c>
      <c r="J552" s="12"/>
    </row>
    <row r="553" spans="1:10" x14ac:dyDescent="0.25">
      <c r="A553" s="22" t="s">
        <v>1512</v>
      </c>
      <c r="B553" s="8">
        <v>45271</v>
      </c>
      <c r="C553" s="9" t="s">
        <v>107</v>
      </c>
      <c r="D553" s="9" t="s">
        <v>1513</v>
      </c>
      <c r="E553" s="10">
        <v>53528654</v>
      </c>
      <c r="F553" s="24" t="s">
        <v>1387</v>
      </c>
      <c r="G553" s="11">
        <v>696.08</v>
      </c>
      <c r="H553" s="11">
        <v>696.08</v>
      </c>
      <c r="I553" s="38" t="s">
        <v>1197</v>
      </c>
      <c r="J553" s="12" t="s">
        <v>1514</v>
      </c>
    </row>
    <row r="554" spans="1:10" x14ac:dyDescent="0.25">
      <c r="A554" s="22" t="s">
        <v>1515</v>
      </c>
      <c r="B554" s="8">
        <v>45272</v>
      </c>
      <c r="C554" s="9" t="s">
        <v>139</v>
      </c>
      <c r="D554" s="133" t="s">
        <v>140</v>
      </c>
      <c r="E554" s="10">
        <v>42156424</v>
      </c>
      <c r="F554" s="133" t="s">
        <v>1516</v>
      </c>
      <c r="G554" s="11">
        <v>8892.4500000000007</v>
      </c>
      <c r="H554" s="11">
        <v>10670.94</v>
      </c>
      <c r="I554" s="12" t="s">
        <v>747</v>
      </c>
      <c r="J554" s="12"/>
    </row>
    <row r="555" spans="1:10" x14ac:dyDescent="0.25">
      <c r="A555" s="22" t="s">
        <v>1517</v>
      </c>
      <c r="B555" s="8">
        <v>45274</v>
      </c>
      <c r="C555" s="175" t="s">
        <v>1257</v>
      </c>
      <c r="D555" s="9" t="s">
        <v>1258</v>
      </c>
      <c r="E555" s="10">
        <v>36547654</v>
      </c>
      <c r="F555" s="24" t="s">
        <v>1518</v>
      </c>
      <c r="G555" s="11">
        <v>2712</v>
      </c>
      <c r="H555" s="11">
        <v>3254.4</v>
      </c>
      <c r="I555" s="12" t="s">
        <v>1264</v>
      </c>
      <c r="J555" s="12" t="s">
        <v>1519</v>
      </c>
    </row>
    <row r="556" spans="1:10" x14ac:dyDescent="0.25">
      <c r="A556" s="22" t="s">
        <v>1520</v>
      </c>
      <c r="B556" s="8">
        <v>45275</v>
      </c>
      <c r="C556" s="9" t="s">
        <v>134</v>
      </c>
      <c r="D556" s="9" t="s">
        <v>135</v>
      </c>
      <c r="E556" s="10">
        <v>36631124</v>
      </c>
      <c r="F556" s="24" t="s">
        <v>1521</v>
      </c>
      <c r="G556" s="11">
        <v>-4.0599999999999996</v>
      </c>
      <c r="H556" s="11">
        <v>-4.0599999999999996</v>
      </c>
      <c r="I556" s="12" t="s">
        <v>246</v>
      </c>
      <c r="J556" s="12"/>
    </row>
    <row r="557" spans="1:10" x14ac:dyDescent="0.25">
      <c r="A557" s="29" t="s">
        <v>1522</v>
      </c>
      <c r="B557" s="30">
        <v>45275</v>
      </c>
      <c r="C557" s="32" t="s">
        <v>134</v>
      </c>
      <c r="D557" s="172" t="s">
        <v>135</v>
      </c>
      <c r="E557" s="32">
        <v>36631124</v>
      </c>
      <c r="F557" s="32" t="s">
        <v>1523</v>
      </c>
      <c r="G557" s="34">
        <v>525.65</v>
      </c>
      <c r="H557" s="34">
        <v>525.65</v>
      </c>
      <c r="I557" s="33" t="s">
        <v>246</v>
      </c>
      <c r="J557" s="33" t="s">
        <v>419</v>
      </c>
    </row>
    <row r="558" spans="1:10" ht="30" x14ac:dyDescent="0.25">
      <c r="A558" s="35" t="s">
        <v>1524</v>
      </c>
      <c r="B558" s="36">
        <v>45278</v>
      </c>
      <c r="C558" s="175" t="s">
        <v>39</v>
      </c>
      <c r="D558" s="205" t="s">
        <v>27</v>
      </c>
      <c r="E558" s="37">
        <v>36237337</v>
      </c>
      <c r="F558" s="39" t="s">
        <v>1525</v>
      </c>
      <c r="G558" s="40">
        <v>530</v>
      </c>
      <c r="H558" s="40">
        <v>636</v>
      </c>
      <c r="I558" s="180" t="s">
        <v>580</v>
      </c>
      <c r="J558" s="38" t="s">
        <v>419</v>
      </c>
    </row>
    <row r="559" spans="1:10" x14ac:dyDescent="0.25">
      <c r="A559" s="35" t="s">
        <v>1526</v>
      </c>
      <c r="B559" s="36">
        <v>45279</v>
      </c>
      <c r="C559" s="37" t="s">
        <v>494</v>
      </c>
      <c r="D559" s="206" t="s">
        <v>495</v>
      </c>
      <c r="E559" s="37">
        <v>36769304</v>
      </c>
      <c r="F559" s="37" t="s">
        <v>1527</v>
      </c>
      <c r="G559" s="40">
        <v>104</v>
      </c>
      <c r="H559" s="40">
        <v>124.8</v>
      </c>
      <c r="I559" s="207" t="s">
        <v>497</v>
      </c>
      <c r="J559" s="38" t="s">
        <v>419</v>
      </c>
    </row>
    <row r="560" spans="1:10" x14ac:dyDescent="0.25">
      <c r="A560" s="35" t="s">
        <v>1528</v>
      </c>
      <c r="B560" s="36">
        <v>45279</v>
      </c>
      <c r="C560" s="39" t="s">
        <v>494</v>
      </c>
      <c r="D560" s="206" t="s">
        <v>495</v>
      </c>
      <c r="E560" s="37">
        <v>36769304</v>
      </c>
      <c r="F560" s="39" t="s">
        <v>1529</v>
      </c>
      <c r="G560" s="40">
        <v>10.32</v>
      </c>
      <c r="H560" s="40">
        <v>12.38</v>
      </c>
      <c r="I560" s="38" t="s">
        <v>497</v>
      </c>
      <c r="J560" s="38" t="s">
        <v>419</v>
      </c>
    </row>
    <row r="561" spans="1:10" x14ac:dyDescent="0.25">
      <c r="A561" s="35" t="s">
        <v>1530</v>
      </c>
      <c r="B561" s="36">
        <v>45279</v>
      </c>
      <c r="C561" s="39" t="s">
        <v>21</v>
      </c>
      <c r="D561" s="208" t="s">
        <v>431</v>
      </c>
      <c r="E561" s="37">
        <v>35722533</v>
      </c>
      <c r="F561" s="39" t="s">
        <v>1531</v>
      </c>
      <c r="G561" s="40">
        <v>65500</v>
      </c>
      <c r="H561" s="40">
        <v>78600</v>
      </c>
      <c r="I561" s="38" t="s">
        <v>419</v>
      </c>
      <c r="J561" s="38">
        <v>1112023</v>
      </c>
    </row>
    <row r="562" spans="1:10" x14ac:dyDescent="0.25">
      <c r="A562" s="187" t="s">
        <v>1532</v>
      </c>
      <c r="B562" s="209">
        <v>45279</v>
      </c>
      <c r="C562" s="196" t="s">
        <v>1533</v>
      </c>
      <c r="D562" s="210" t="s">
        <v>1534</v>
      </c>
      <c r="E562" s="195">
        <v>35780886</v>
      </c>
      <c r="F562" s="196" t="s">
        <v>1535</v>
      </c>
      <c r="G562" s="211">
        <v>20000</v>
      </c>
      <c r="H562" s="211">
        <v>24000</v>
      </c>
      <c r="I562" s="192" t="s">
        <v>419</v>
      </c>
      <c r="J562" s="192">
        <v>1812023</v>
      </c>
    </row>
    <row r="563" spans="1:10" x14ac:dyDescent="0.25">
      <c r="A563" s="22" t="s">
        <v>1536</v>
      </c>
      <c r="B563" s="8">
        <v>45280</v>
      </c>
      <c r="C563" s="9" t="s">
        <v>1537</v>
      </c>
      <c r="D563" s="9" t="s">
        <v>1538</v>
      </c>
      <c r="E563" s="10">
        <v>35771917</v>
      </c>
      <c r="F563" s="24" t="s">
        <v>1539</v>
      </c>
      <c r="G563" s="11">
        <v>2830278</v>
      </c>
      <c r="H563" s="11">
        <v>3396333.6</v>
      </c>
      <c r="I563" s="12" t="s">
        <v>1540</v>
      </c>
      <c r="J563" s="12"/>
    </row>
    <row r="564" spans="1:10" x14ac:dyDescent="0.25">
      <c r="A564" s="22" t="s">
        <v>1541</v>
      </c>
      <c r="B564" s="8">
        <v>45279</v>
      </c>
      <c r="C564" s="9" t="s">
        <v>572</v>
      </c>
      <c r="D564" s="172" t="s">
        <v>573</v>
      </c>
      <c r="E564" s="10">
        <v>32627211</v>
      </c>
      <c r="F564" s="24" t="s">
        <v>574</v>
      </c>
      <c r="G564" s="11">
        <v>774.17</v>
      </c>
      <c r="H564" s="11">
        <v>929</v>
      </c>
      <c r="I564" s="135" t="s">
        <v>575</v>
      </c>
      <c r="J564" s="12"/>
    </row>
    <row r="565" spans="1:10" ht="30" x14ac:dyDescent="0.25">
      <c r="A565" s="22" t="s">
        <v>1542</v>
      </c>
      <c r="B565" s="8">
        <v>45280</v>
      </c>
      <c r="C565" s="9" t="s">
        <v>1543</v>
      </c>
      <c r="D565" s="9" t="s">
        <v>1544</v>
      </c>
      <c r="E565" s="10">
        <v>53220374</v>
      </c>
      <c r="F565" s="24" t="s">
        <v>1545</v>
      </c>
      <c r="G565" s="11">
        <v>10423.64</v>
      </c>
      <c r="H565" s="11">
        <v>11806</v>
      </c>
      <c r="I565" s="12"/>
      <c r="J565" s="12" t="s">
        <v>1546</v>
      </c>
    </row>
    <row r="566" spans="1:10" x14ac:dyDescent="0.25">
      <c r="A566" s="22" t="s">
        <v>1547</v>
      </c>
      <c r="B566" s="8">
        <v>45282</v>
      </c>
      <c r="C566" s="9" t="s">
        <v>1053</v>
      </c>
      <c r="D566" s="9" t="s">
        <v>1054</v>
      </c>
      <c r="E566" s="10">
        <v>51471655</v>
      </c>
      <c r="F566" s="24" t="s">
        <v>1548</v>
      </c>
      <c r="G566" s="11">
        <v>28450</v>
      </c>
      <c r="H566" s="11">
        <v>34140</v>
      </c>
      <c r="I566" s="12" t="s">
        <v>1549</v>
      </c>
      <c r="J566" s="12"/>
    </row>
    <row r="567" spans="1:10" ht="30" x14ac:dyDescent="0.25">
      <c r="A567" s="22" t="s">
        <v>1550</v>
      </c>
      <c r="B567" s="8">
        <v>45280</v>
      </c>
      <c r="C567" s="9" t="s">
        <v>594</v>
      </c>
      <c r="D567" s="9" t="s">
        <v>595</v>
      </c>
      <c r="E567" s="10">
        <v>35900831</v>
      </c>
      <c r="F567" s="24" t="s">
        <v>1551</v>
      </c>
      <c r="G567" s="11">
        <v>155</v>
      </c>
      <c r="H567" s="11">
        <v>186</v>
      </c>
      <c r="I567" s="12"/>
      <c r="J567" s="12" t="s">
        <v>1552</v>
      </c>
    </row>
    <row r="568" spans="1:10" x14ac:dyDescent="0.25">
      <c r="A568" s="22" t="s">
        <v>1553</v>
      </c>
      <c r="B568" s="8">
        <v>45280</v>
      </c>
      <c r="C568" s="9" t="s">
        <v>121</v>
      </c>
      <c r="D568" s="9" t="s">
        <v>122</v>
      </c>
      <c r="E568" s="10">
        <v>54669464</v>
      </c>
      <c r="F568" s="24" t="s">
        <v>1554</v>
      </c>
      <c r="G568" s="11">
        <v>371325</v>
      </c>
      <c r="H568" s="11">
        <v>445590</v>
      </c>
      <c r="I568" s="12" t="s">
        <v>1555</v>
      </c>
      <c r="J568" s="12"/>
    </row>
    <row r="569" spans="1:10" x14ac:dyDescent="0.25">
      <c r="A569" s="22" t="s">
        <v>1556</v>
      </c>
      <c r="B569" s="8">
        <v>45281</v>
      </c>
      <c r="C569" s="133" t="s">
        <v>1257</v>
      </c>
      <c r="D569" s="9" t="s">
        <v>1258</v>
      </c>
      <c r="E569" s="10">
        <v>36547654</v>
      </c>
      <c r="F569" s="24" t="s">
        <v>1557</v>
      </c>
      <c r="G569" s="11">
        <v>6626.7</v>
      </c>
      <c r="H569" s="11">
        <v>7952.4</v>
      </c>
      <c r="I569" s="12" t="s">
        <v>1264</v>
      </c>
      <c r="J569" s="12" t="s">
        <v>1558</v>
      </c>
    </row>
    <row r="570" spans="1:10" x14ac:dyDescent="0.25">
      <c r="A570" s="22" t="s">
        <v>1559</v>
      </c>
      <c r="B570" s="8">
        <v>45282</v>
      </c>
      <c r="C570" s="9" t="s">
        <v>1560</v>
      </c>
      <c r="D570" s="9" t="s">
        <v>1561</v>
      </c>
      <c r="E570" s="10">
        <v>30845301</v>
      </c>
      <c r="F570" s="24" t="s">
        <v>1562</v>
      </c>
      <c r="G570" s="11">
        <v>23522.3</v>
      </c>
      <c r="H570" s="11">
        <v>23522.3</v>
      </c>
      <c r="I570" s="12" t="s">
        <v>1563</v>
      </c>
      <c r="J570" s="12"/>
    </row>
    <row r="571" spans="1:10" x14ac:dyDescent="0.25">
      <c r="A571" s="22" t="s">
        <v>1564</v>
      </c>
      <c r="B571" s="8">
        <v>45282</v>
      </c>
      <c r="C571" s="9" t="s">
        <v>1565</v>
      </c>
      <c r="D571" s="9" t="s">
        <v>1566</v>
      </c>
      <c r="E571" s="10">
        <v>52629520</v>
      </c>
      <c r="F571" s="24" t="s">
        <v>1567</v>
      </c>
      <c r="G571" s="11">
        <v>2261.67</v>
      </c>
      <c r="H571" s="11">
        <v>2714</v>
      </c>
      <c r="I571" s="12"/>
      <c r="J571" s="12"/>
    </row>
    <row r="572" spans="1:10" ht="30" x14ac:dyDescent="0.25">
      <c r="A572" s="22" t="s">
        <v>1568</v>
      </c>
      <c r="B572" s="8">
        <v>45282</v>
      </c>
      <c r="C572" s="9" t="s">
        <v>1569</v>
      </c>
      <c r="D572" s="9" t="s">
        <v>1570</v>
      </c>
      <c r="E572" s="10">
        <v>36250481</v>
      </c>
      <c r="F572" s="24" t="s">
        <v>1571</v>
      </c>
      <c r="G572" s="11">
        <v>39187.5</v>
      </c>
      <c r="H572" s="11">
        <v>47025</v>
      </c>
      <c r="I572" s="12" t="s">
        <v>1572</v>
      </c>
      <c r="J572" s="12" t="s">
        <v>1573</v>
      </c>
    </row>
    <row r="573" spans="1:10" x14ac:dyDescent="0.25">
      <c r="A573" s="22" t="s">
        <v>1574</v>
      </c>
      <c r="B573" s="8">
        <v>45282</v>
      </c>
      <c r="C573" s="9" t="s">
        <v>26</v>
      </c>
      <c r="D573" s="9" t="s">
        <v>599</v>
      </c>
      <c r="E573" s="10">
        <v>52599515</v>
      </c>
      <c r="F573" s="24" t="s">
        <v>1575</v>
      </c>
      <c r="G573" s="11">
        <v>7724.12</v>
      </c>
      <c r="H573" s="11">
        <v>7981.72</v>
      </c>
      <c r="I573" s="12" t="s">
        <v>1576</v>
      </c>
      <c r="J573" s="12"/>
    </row>
    <row r="574" spans="1:10" x14ac:dyDescent="0.25">
      <c r="A574" s="22" t="s">
        <v>1577</v>
      </c>
      <c r="B574" s="8">
        <v>45282</v>
      </c>
      <c r="C574" s="9" t="s">
        <v>26</v>
      </c>
      <c r="D574" s="9" t="s">
        <v>599</v>
      </c>
      <c r="E574" s="10">
        <v>52599515</v>
      </c>
      <c r="F574" s="24" t="s">
        <v>1578</v>
      </c>
      <c r="G574" s="11">
        <v>59419.5</v>
      </c>
      <c r="H574" s="11">
        <v>59419.5</v>
      </c>
      <c r="I574" s="12" t="s">
        <v>1576</v>
      </c>
      <c r="J574" s="12"/>
    </row>
    <row r="575" spans="1:10" x14ac:dyDescent="0.25">
      <c r="A575" s="22" t="s">
        <v>1579</v>
      </c>
      <c r="B575" s="8">
        <v>45282</v>
      </c>
      <c r="C575" s="9" t="s">
        <v>26</v>
      </c>
      <c r="D575" s="9" t="s">
        <v>599</v>
      </c>
      <c r="E575" s="10">
        <v>52599515</v>
      </c>
      <c r="F575" s="24" t="s">
        <v>1580</v>
      </c>
      <c r="G575" s="11">
        <v>251841</v>
      </c>
      <c r="H575" s="11">
        <v>266360.15999999997</v>
      </c>
      <c r="I575" s="12" t="s">
        <v>1576</v>
      </c>
      <c r="J575" s="12"/>
    </row>
    <row r="576" spans="1:10" x14ac:dyDescent="0.25">
      <c r="A576" s="22" t="s">
        <v>1581</v>
      </c>
      <c r="B576" s="8">
        <v>45282</v>
      </c>
      <c r="C576" s="212" t="s">
        <v>174</v>
      </c>
      <c r="D576" s="9" t="s">
        <v>1582</v>
      </c>
      <c r="E576" s="10">
        <v>50605399</v>
      </c>
      <c r="F576" s="24" t="s">
        <v>1583</v>
      </c>
      <c r="G576" s="11">
        <v>6792</v>
      </c>
      <c r="H576" s="11">
        <v>6792</v>
      </c>
      <c r="I576" s="12"/>
      <c r="J576" s="12" t="s">
        <v>1584</v>
      </c>
    </row>
    <row r="577" spans="1:10" x14ac:dyDescent="0.25">
      <c r="A577" s="22" t="s">
        <v>1585</v>
      </c>
      <c r="B577" s="8">
        <v>45287</v>
      </c>
      <c r="C577" s="9" t="s">
        <v>1586</v>
      </c>
      <c r="D577" s="9" t="s">
        <v>1587</v>
      </c>
      <c r="E577" s="10">
        <v>47533471</v>
      </c>
      <c r="F577" s="24" t="s">
        <v>1588</v>
      </c>
      <c r="G577" s="11">
        <v>1218</v>
      </c>
      <c r="H577" s="11">
        <v>1461.6</v>
      </c>
      <c r="I577" s="12"/>
      <c r="J577" s="12" t="s">
        <v>1589</v>
      </c>
    </row>
    <row r="578" spans="1:10" x14ac:dyDescent="0.25">
      <c r="A578" s="21" t="s">
        <v>1590</v>
      </c>
      <c r="B578" s="8">
        <v>45282</v>
      </c>
      <c r="C578" s="9" t="s">
        <v>521</v>
      </c>
      <c r="D578" s="9" t="s">
        <v>522</v>
      </c>
      <c r="E578" s="10">
        <v>42137004</v>
      </c>
      <c r="F578" s="133" t="s">
        <v>1591</v>
      </c>
      <c r="G578" s="11">
        <v>1774.6</v>
      </c>
      <c r="H578" s="11">
        <v>1774.6</v>
      </c>
      <c r="I578" s="135" t="s">
        <v>712</v>
      </c>
      <c r="J578" s="12"/>
    </row>
    <row r="579" spans="1:10" x14ac:dyDescent="0.25">
      <c r="A579" s="21" t="s">
        <v>1592</v>
      </c>
      <c r="B579" s="8">
        <v>45293</v>
      </c>
      <c r="C579" s="9" t="s">
        <v>365</v>
      </c>
      <c r="D579" s="9" t="s">
        <v>366</v>
      </c>
      <c r="E579" s="10">
        <v>52929230</v>
      </c>
      <c r="F579" s="24" t="s">
        <v>1593</v>
      </c>
      <c r="G579" s="11">
        <v>2770</v>
      </c>
      <c r="H579" s="11">
        <v>3324</v>
      </c>
      <c r="I579" s="12" t="s">
        <v>1467</v>
      </c>
      <c r="J579" s="12"/>
    </row>
    <row r="580" spans="1:10" x14ac:dyDescent="0.25">
      <c r="A580" s="21" t="s">
        <v>1594</v>
      </c>
      <c r="B580" s="8">
        <v>45295</v>
      </c>
      <c r="C580" s="9" t="s">
        <v>1595</v>
      </c>
      <c r="D580" s="9" t="s">
        <v>1596</v>
      </c>
      <c r="E580" s="10">
        <v>46822771</v>
      </c>
      <c r="F580" s="24" t="s">
        <v>1597</v>
      </c>
      <c r="G580" s="11">
        <v>550</v>
      </c>
      <c r="H580" s="11">
        <v>660</v>
      </c>
      <c r="I580" s="12"/>
      <c r="J580" s="12" t="s">
        <v>1598</v>
      </c>
    </row>
    <row r="581" spans="1:10" x14ac:dyDescent="0.25">
      <c r="A581" s="21" t="s">
        <v>1599</v>
      </c>
      <c r="B581" s="8">
        <v>45294</v>
      </c>
      <c r="C581" s="9" t="s">
        <v>107</v>
      </c>
      <c r="D581" s="9" t="s">
        <v>1024</v>
      </c>
      <c r="E581" s="10">
        <v>53528654</v>
      </c>
      <c r="F581" s="133" t="s">
        <v>1600</v>
      </c>
      <c r="G581" s="11">
        <v>1651.32</v>
      </c>
      <c r="H581" s="11">
        <v>1981.57</v>
      </c>
      <c r="I581" s="12" t="s">
        <v>1026</v>
      </c>
      <c r="J581" s="12"/>
    </row>
    <row r="582" spans="1:10" x14ac:dyDescent="0.25">
      <c r="A582" s="21" t="s">
        <v>1601</v>
      </c>
      <c r="B582" s="8">
        <v>45295</v>
      </c>
      <c r="C582" s="9" t="s">
        <v>805</v>
      </c>
      <c r="D582" s="9" t="s">
        <v>806</v>
      </c>
      <c r="E582" s="12" t="s">
        <v>1602</v>
      </c>
      <c r="F582" s="24" t="s">
        <v>1603</v>
      </c>
      <c r="G582" s="11">
        <v>618</v>
      </c>
      <c r="H582" s="11">
        <v>741.6</v>
      </c>
      <c r="I582" s="213" t="s">
        <v>808</v>
      </c>
      <c r="J582" s="12"/>
    </row>
    <row r="583" spans="1:10" x14ac:dyDescent="0.25">
      <c r="A583" s="9" t="s">
        <v>1604</v>
      </c>
      <c r="B583" s="214">
        <v>45294</v>
      </c>
      <c r="C583" s="9" t="s">
        <v>94</v>
      </c>
      <c r="D583" s="9" t="s">
        <v>95</v>
      </c>
      <c r="E583" s="9">
        <v>35697270</v>
      </c>
      <c r="F583" s="9" t="s">
        <v>1605</v>
      </c>
      <c r="G583" s="11">
        <v>6780</v>
      </c>
      <c r="H583" s="11">
        <v>8136</v>
      </c>
      <c r="I583" s="135" t="s">
        <v>97</v>
      </c>
      <c r="J583" s="10"/>
    </row>
    <row r="584" spans="1:10" x14ac:dyDescent="0.25">
      <c r="A584" s="21" t="s">
        <v>1606</v>
      </c>
      <c r="B584" s="8">
        <v>45296</v>
      </c>
      <c r="C584" s="9" t="s">
        <v>89</v>
      </c>
      <c r="D584" s="133" t="s">
        <v>196</v>
      </c>
      <c r="E584" s="172">
        <v>35872900</v>
      </c>
      <c r="F584" s="133" t="s">
        <v>1607</v>
      </c>
      <c r="G584" s="11">
        <v>1600</v>
      </c>
      <c r="H584" s="11">
        <v>1920</v>
      </c>
      <c r="I584" s="28" t="s">
        <v>1368</v>
      </c>
      <c r="J584" s="12"/>
    </row>
    <row r="585" spans="1:10" x14ac:dyDescent="0.25">
      <c r="A585" s="21" t="s">
        <v>1608</v>
      </c>
      <c r="B585" s="8">
        <v>45296</v>
      </c>
      <c r="C585" s="9" t="s">
        <v>514</v>
      </c>
      <c r="D585" s="9" t="s">
        <v>515</v>
      </c>
      <c r="E585" s="10">
        <v>35763469</v>
      </c>
      <c r="F585" s="172" t="s">
        <v>1609</v>
      </c>
      <c r="G585" s="11">
        <v>2625.27</v>
      </c>
      <c r="H585" s="11">
        <v>3150.32</v>
      </c>
      <c r="I585" s="12" t="s">
        <v>517</v>
      </c>
      <c r="J585" s="12"/>
    </row>
    <row r="586" spans="1:10" x14ac:dyDescent="0.25">
      <c r="A586" s="21" t="s">
        <v>1610</v>
      </c>
      <c r="B586" s="8">
        <v>45300</v>
      </c>
      <c r="C586" s="9" t="s">
        <v>1013</v>
      </c>
      <c r="D586" s="9" t="s">
        <v>1014</v>
      </c>
      <c r="E586" s="10">
        <v>36384593</v>
      </c>
      <c r="F586" s="24" t="s">
        <v>1611</v>
      </c>
      <c r="G586" s="11">
        <v>29.38</v>
      </c>
      <c r="H586" s="11">
        <v>35.26</v>
      </c>
      <c r="I586" s="12"/>
      <c r="J586" s="12"/>
    </row>
    <row r="587" spans="1:10" ht="30" x14ac:dyDescent="0.25">
      <c r="A587" s="21" t="s">
        <v>1612</v>
      </c>
      <c r="B587" s="8">
        <v>45301</v>
      </c>
      <c r="C587" s="9" t="s">
        <v>1613</v>
      </c>
      <c r="D587" s="9" t="s">
        <v>1614</v>
      </c>
      <c r="E587" s="10">
        <v>47732865</v>
      </c>
      <c r="F587" s="24" t="s">
        <v>1615</v>
      </c>
      <c r="G587" s="11">
        <v>-13206.89</v>
      </c>
      <c r="H587" s="11">
        <v>-15848</v>
      </c>
      <c r="I587" s="12" t="s">
        <v>1616</v>
      </c>
      <c r="J587" s="12"/>
    </row>
    <row r="588" spans="1:10" x14ac:dyDescent="0.25">
      <c r="A588" s="21" t="s">
        <v>1617</v>
      </c>
      <c r="B588" s="8">
        <v>45301</v>
      </c>
      <c r="C588" s="9" t="s">
        <v>1613</v>
      </c>
      <c r="D588" s="9" t="s">
        <v>1614</v>
      </c>
      <c r="E588" s="10">
        <v>47732865</v>
      </c>
      <c r="F588" s="24" t="s">
        <v>1618</v>
      </c>
      <c r="G588" s="11">
        <v>13206.89</v>
      </c>
      <c r="H588" s="11">
        <v>15848</v>
      </c>
      <c r="I588" s="12" t="s">
        <v>1616</v>
      </c>
      <c r="J588" s="12"/>
    </row>
    <row r="589" spans="1:10" x14ac:dyDescent="0.25">
      <c r="A589" s="215" t="s">
        <v>1619</v>
      </c>
      <c r="B589" s="15">
        <v>45302</v>
      </c>
      <c r="C589" s="16" t="s">
        <v>26</v>
      </c>
      <c r="D589" s="16" t="s">
        <v>599</v>
      </c>
      <c r="E589" s="185">
        <v>52599515</v>
      </c>
      <c r="F589" s="216" t="s">
        <v>1620</v>
      </c>
      <c r="G589" s="18">
        <v>-51.93</v>
      </c>
      <c r="H589" s="18">
        <v>-51.93</v>
      </c>
      <c r="I589" s="12" t="s">
        <v>1576</v>
      </c>
      <c r="J589" s="19"/>
    </row>
    <row r="590" spans="1:10" x14ac:dyDescent="0.25">
      <c r="A590" s="21" t="s">
        <v>1621</v>
      </c>
      <c r="B590" s="8">
        <v>45302</v>
      </c>
      <c r="C590" s="9" t="s">
        <v>139</v>
      </c>
      <c r="D590" s="9" t="s">
        <v>1622</v>
      </c>
      <c r="E590" s="10">
        <v>42156424</v>
      </c>
      <c r="F590" s="24" t="s">
        <v>1623</v>
      </c>
      <c r="G590" s="11">
        <v>8892.4500000000007</v>
      </c>
      <c r="H590" s="11">
        <v>10670.94</v>
      </c>
      <c r="I590" s="12" t="s">
        <v>747</v>
      </c>
      <c r="J590" s="12"/>
    </row>
    <row r="591" spans="1:10" x14ac:dyDescent="0.25">
      <c r="A591" s="21" t="s">
        <v>1624</v>
      </c>
      <c r="B591" s="8">
        <v>45302</v>
      </c>
      <c r="C591" s="9" t="s">
        <v>526</v>
      </c>
      <c r="D591" s="24" t="s">
        <v>527</v>
      </c>
      <c r="E591" s="10">
        <v>36215791</v>
      </c>
      <c r="F591" s="24" t="s">
        <v>1625</v>
      </c>
      <c r="G591" s="11">
        <v>3249.21</v>
      </c>
      <c r="H591" s="11">
        <v>3899.05</v>
      </c>
      <c r="I591" s="12" t="s">
        <v>1626</v>
      </c>
      <c r="J591" s="12"/>
    </row>
    <row r="592" spans="1:10" x14ac:dyDescent="0.25">
      <c r="A592" s="21" t="s">
        <v>1627</v>
      </c>
      <c r="B592" s="8">
        <v>45302</v>
      </c>
      <c r="C592" s="9" t="s">
        <v>1628</v>
      </c>
      <c r="D592" s="24" t="s">
        <v>1629</v>
      </c>
      <c r="E592" s="10">
        <v>31560270</v>
      </c>
      <c r="F592" s="24" t="s">
        <v>1630</v>
      </c>
      <c r="G592" s="11">
        <v>392.64</v>
      </c>
      <c r="H592" s="11">
        <v>471.2</v>
      </c>
      <c r="I592" s="12" t="s">
        <v>1631</v>
      </c>
      <c r="J592" s="12" t="s">
        <v>1632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FAKTÚRY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Štepková</dc:creator>
  <cp:lastModifiedBy>Jana Štepková</cp:lastModifiedBy>
  <dcterms:created xsi:type="dcterms:W3CDTF">2024-01-31T14:04:54Z</dcterms:created>
  <dcterms:modified xsi:type="dcterms:W3CDTF">2024-02-01T10:06:35Z</dcterms:modified>
</cp:coreProperties>
</file>